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24226"/>
  <mc:AlternateContent xmlns:mc="http://schemas.openxmlformats.org/markup-compatibility/2006">
    <mc:Choice Requires="x15">
      <x15ac:absPath xmlns:x15ac="http://schemas.microsoft.com/office/spreadsheetml/2010/11/ac" url="C:\Users\VanMaMa\Downloads\"/>
    </mc:Choice>
  </mc:AlternateContent>
  <xr:revisionPtr revIDLastSave="0" documentId="8_{B93BD834-7769-4C8D-87F5-76E052014F0C}" xr6:coauthVersionLast="45" xr6:coauthVersionMax="45" xr10:uidLastSave="{00000000-0000-0000-0000-000000000000}"/>
  <bookViews>
    <workbookView xWindow="-120" yWindow="-120" windowWidth="29040" windowHeight="15840" activeTab="1" xr2:uid="{00000000-000D-0000-FFFF-FFFF00000000}"/>
  </bookViews>
  <sheets>
    <sheet name="Technical Notes" sheetId="2" r:id="rId1"/>
    <sheet name="Dec year imports 1980-2017"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W11" i="1" l="1"/>
  <c r="BW12" i="1" s="1"/>
  <c r="BW17" i="1"/>
  <c r="BV22" i="1"/>
  <c r="BW22" i="1"/>
  <c r="BV23" i="1"/>
  <c r="BW36" i="1"/>
  <c r="BU41" i="1"/>
</calcChain>
</file>

<file path=xl/sharedStrings.xml><?xml version="1.0" encoding="utf-8"?>
<sst xmlns="http://schemas.openxmlformats.org/spreadsheetml/2006/main" count="985" uniqueCount="185">
  <si>
    <t>Symbols</t>
  </si>
  <si>
    <t>6  Other paper and paperboard includes all other paper and paperboard imported but not manufactures of paper and paperboard.</t>
  </si>
  <si>
    <r>
      <t>5  Roundwood equivalent (m</t>
    </r>
    <r>
      <rPr>
        <vertAlign val="superscript"/>
        <sz val="8"/>
        <rFont val="Times New Roman"/>
        <family val="1"/>
      </rPr>
      <t>3</t>
    </r>
    <r>
      <rPr>
        <sz val="8"/>
        <rFont val="Times New Roman"/>
        <family val="1"/>
      </rPr>
      <t>(r)) has been estimated using recognised conversion factors.</t>
    </r>
  </si>
  <si>
    <t>4  Total sawn timber and sleepers includes hardwoods, softwoods, sleepers and other sawn timber not able to be classified.</t>
  </si>
  <si>
    <t>3  This table updates Table E16 of New Zealand Forestry Statistics 2000, Ministry of Agriculture and Forestry (Wellington, 2001).</t>
  </si>
  <si>
    <t>2  Individual entries may not sum to stated totals due to rounding.</t>
  </si>
  <si>
    <t>1  Values are c.i.f. (cost, insurance and freight) for all items and for the total also v.f.d.(value for duty).  Values include some items for which no quantities are given.</t>
  </si>
  <si>
    <t>Notes</t>
  </si>
  <si>
    <t>Source</t>
  </si>
  <si>
    <t>..</t>
  </si>
  <si>
    <t>Total NZ merchandise imports (NZ$000) c.i.f</t>
  </si>
  <si>
    <t>Total value (NZ$000) v.f.d.</t>
  </si>
  <si>
    <t/>
  </si>
  <si>
    <t>Total value (NZ$000) c.i.f.</t>
  </si>
  <si>
    <r>
      <t>Roundwood equivalent (000m</t>
    </r>
    <r>
      <rPr>
        <vertAlign val="superscript"/>
        <sz val="8"/>
        <rFont val="Times New Roman"/>
        <family val="1"/>
      </rPr>
      <t>3</t>
    </r>
    <r>
      <rPr>
        <sz val="8"/>
        <rFont val="Times New Roman"/>
        <family val="1"/>
      </rPr>
      <t>(r))</t>
    </r>
    <r>
      <rPr>
        <vertAlign val="superscript"/>
        <sz val="8"/>
        <rFont val="Times New Roman"/>
        <family val="1"/>
      </rPr>
      <t>5</t>
    </r>
  </si>
  <si>
    <t>All Forestry Products</t>
  </si>
  <si>
    <t>Total other forest products</t>
  </si>
  <si>
    <r>
      <t>Miscellaneous forestry products</t>
    </r>
    <r>
      <rPr>
        <vertAlign val="superscript"/>
        <sz val="8"/>
        <rFont val="Times New Roman"/>
        <family val="1"/>
      </rPr>
      <t>7</t>
    </r>
  </si>
  <si>
    <t>n.a.</t>
  </si>
  <si>
    <t>Wooden furniture and furniture parts</t>
  </si>
  <si>
    <t>Continuously shaped wood (mouldings, etc)</t>
  </si>
  <si>
    <t>Manufactures of paper and paperboard</t>
  </si>
  <si>
    <t>Other forest products</t>
  </si>
  <si>
    <r>
      <t>Total panel products (m</t>
    </r>
    <r>
      <rPr>
        <b/>
        <vertAlign val="superscript"/>
        <sz val="8"/>
        <rFont val="Times New Roman"/>
        <family val="1"/>
      </rPr>
      <t>3</t>
    </r>
    <r>
      <rPr>
        <b/>
        <sz val="8"/>
        <rFont val="Times New Roman"/>
        <family val="1"/>
      </rPr>
      <t>)</t>
    </r>
  </si>
  <si>
    <r>
      <t>Particleboard (m</t>
    </r>
    <r>
      <rPr>
        <vertAlign val="superscript"/>
        <sz val="8"/>
        <rFont val="Times New Roman"/>
        <family val="1"/>
      </rPr>
      <t>3</t>
    </r>
    <r>
      <rPr>
        <sz val="8"/>
        <rFont val="Times New Roman"/>
        <family val="1"/>
      </rPr>
      <t>)</t>
    </r>
  </si>
  <si>
    <r>
      <t>Veneer (m</t>
    </r>
    <r>
      <rPr>
        <vertAlign val="superscript"/>
        <sz val="8"/>
        <rFont val="Times New Roman"/>
        <family val="1"/>
      </rPr>
      <t>3</t>
    </r>
    <r>
      <rPr>
        <sz val="8"/>
        <rFont val="Times New Roman"/>
        <family val="1"/>
      </rPr>
      <t>)</t>
    </r>
  </si>
  <si>
    <r>
      <t>Plywood (m</t>
    </r>
    <r>
      <rPr>
        <vertAlign val="superscript"/>
        <sz val="8"/>
        <rFont val="Times New Roman"/>
        <family val="1"/>
      </rPr>
      <t>3</t>
    </r>
    <r>
      <rPr>
        <sz val="8"/>
        <rFont val="Times New Roman"/>
        <family val="1"/>
      </rPr>
      <t xml:space="preserve">) </t>
    </r>
  </si>
  <si>
    <r>
      <t>Fibreboard (m</t>
    </r>
    <r>
      <rPr>
        <vertAlign val="superscript"/>
        <sz val="8"/>
        <rFont val="Times New Roman"/>
        <family val="1"/>
      </rPr>
      <t>3</t>
    </r>
    <r>
      <rPr>
        <sz val="8"/>
        <rFont val="Times New Roman"/>
        <family val="1"/>
      </rPr>
      <t>)</t>
    </r>
  </si>
  <si>
    <t>Panel products</t>
  </si>
  <si>
    <t>Total paper and paperboard (tonnes)</t>
  </si>
  <si>
    <r>
      <t>Other paper and paperboard (tonnes)</t>
    </r>
    <r>
      <rPr>
        <vertAlign val="superscript"/>
        <sz val="8"/>
        <rFont val="Times New Roman"/>
        <family val="1"/>
      </rPr>
      <t>6</t>
    </r>
  </si>
  <si>
    <t>Newsprint (tonnes)</t>
  </si>
  <si>
    <t>Paper and paperboard</t>
  </si>
  <si>
    <t>Total wood pulp (tonnes)</t>
  </si>
  <si>
    <t>-</t>
  </si>
  <si>
    <t>Mechanical (tonnes)</t>
  </si>
  <si>
    <t>Chemical (tonnes)</t>
  </si>
  <si>
    <t>Wood pulp</t>
  </si>
  <si>
    <r>
      <t>Total timber (000 m</t>
    </r>
    <r>
      <rPr>
        <b/>
        <vertAlign val="superscript"/>
        <sz val="8"/>
        <rFont val="Times New Roman"/>
        <family val="1"/>
      </rPr>
      <t>3</t>
    </r>
    <r>
      <rPr>
        <b/>
        <sz val="8"/>
        <rFont val="Times New Roman"/>
        <family val="1"/>
      </rPr>
      <t>)</t>
    </r>
  </si>
  <si>
    <r>
      <t>Total sawn timber and sleepers (000 m</t>
    </r>
    <r>
      <rPr>
        <vertAlign val="superscript"/>
        <sz val="8"/>
        <rFont val="Times New Roman"/>
        <family val="1"/>
      </rPr>
      <t>3</t>
    </r>
    <r>
      <rPr>
        <sz val="8"/>
        <rFont val="Times New Roman"/>
        <family val="1"/>
      </rPr>
      <t>)</t>
    </r>
    <r>
      <rPr>
        <vertAlign val="superscript"/>
        <sz val="8"/>
        <rFont val="Times New Roman"/>
        <family val="1"/>
      </rPr>
      <t>4</t>
    </r>
  </si>
  <si>
    <r>
      <t>Sleepers (000 m</t>
    </r>
    <r>
      <rPr>
        <vertAlign val="superscript"/>
        <sz val="8"/>
        <rFont val="Times New Roman"/>
        <family val="1"/>
      </rPr>
      <t>3</t>
    </r>
    <r>
      <rPr>
        <sz val="8"/>
        <rFont val="Times New Roman"/>
        <family val="1"/>
      </rPr>
      <t>)</t>
    </r>
  </si>
  <si>
    <r>
      <t>Logs and poles (000 m</t>
    </r>
    <r>
      <rPr>
        <vertAlign val="superscript"/>
        <sz val="8"/>
        <rFont val="Times New Roman"/>
        <family val="1"/>
      </rPr>
      <t>3</t>
    </r>
    <r>
      <rPr>
        <sz val="8"/>
        <rFont val="Times New Roman"/>
        <family val="1"/>
      </rPr>
      <t>)</t>
    </r>
  </si>
  <si>
    <t>Timber</t>
  </si>
  <si>
    <t>(NZ$000)</t>
  </si>
  <si>
    <t>Value</t>
  </si>
  <si>
    <t>Quantity</t>
  </si>
  <si>
    <t xml:space="preserve">2005 </t>
  </si>
  <si>
    <t xml:space="preserve">2002 </t>
  </si>
  <si>
    <t xml:space="preserve">2000 </t>
  </si>
  <si>
    <t>1992</t>
  </si>
  <si>
    <t>1991</t>
  </si>
  <si>
    <t>1990</t>
  </si>
  <si>
    <t>1989</t>
  </si>
  <si>
    <t>1988</t>
  </si>
  <si>
    <t>1987</t>
  </si>
  <si>
    <t>1986</t>
  </si>
  <si>
    <t>1985</t>
  </si>
  <si>
    <t>1984</t>
  </si>
  <si>
    <t>1983</t>
  </si>
  <si>
    <t>1982</t>
  </si>
  <si>
    <t>1981</t>
  </si>
  <si>
    <t>1980</t>
  </si>
  <si>
    <t>Forestry product</t>
  </si>
  <si>
    <t>7  Miscellaneous forestry products includes fuelwood and charcoal, waste paper, wood and cork manufactures and woodchips.</t>
  </si>
  <si>
    <t>P  Provisional.</t>
  </si>
  <si>
    <t>..   Not available.</t>
  </si>
  <si>
    <r>
      <t xml:space="preserve">                 - softwoods (000 m</t>
    </r>
    <r>
      <rPr>
        <vertAlign val="superscript"/>
        <sz val="8"/>
        <rFont val="Times New Roman"/>
        <family val="1"/>
      </rPr>
      <t>3</t>
    </r>
    <r>
      <rPr>
        <sz val="8"/>
        <rFont val="Times New Roman"/>
        <family val="1"/>
      </rPr>
      <t>)</t>
    </r>
  </si>
  <si>
    <r>
      <t>Sawn timber  - hardwoods (000 m</t>
    </r>
    <r>
      <rPr>
        <vertAlign val="superscript"/>
        <sz val="8"/>
        <rFont val="Times New Roman"/>
        <family val="1"/>
      </rPr>
      <t>3</t>
    </r>
    <r>
      <rPr>
        <sz val="8"/>
        <rFont val="Times New Roman"/>
        <family val="1"/>
      </rPr>
      <t>)</t>
    </r>
  </si>
  <si>
    <t>Technical Notes</t>
  </si>
  <si>
    <t>Statistical unit</t>
  </si>
  <si>
    <t>Description</t>
  </si>
  <si>
    <t>BDU</t>
  </si>
  <si>
    <t>bone dry unit</t>
  </si>
  <si>
    <t>CEN</t>
  </si>
  <si>
    <t>hundred</t>
  </si>
  <si>
    <t>DZN</t>
  </si>
  <si>
    <t>dozen</t>
  </si>
  <si>
    <t>GRM</t>
  </si>
  <si>
    <t>gram</t>
  </si>
  <si>
    <t>HBX</t>
  </si>
  <si>
    <t>hundred boxes</t>
  </si>
  <si>
    <t>HNK</t>
  </si>
  <si>
    <t>hank</t>
  </si>
  <si>
    <t>KGM</t>
  </si>
  <si>
    <t>kilogram</t>
  </si>
  <si>
    <t>KTC</t>
  </si>
  <si>
    <t>kilo of tobacco content</t>
  </si>
  <si>
    <t>LPA</t>
  </si>
  <si>
    <t>litre of pure alcohol</t>
  </si>
  <si>
    <t>LTR</t>
  </si>
  <si>
    <t>litre</t>
  </si>
  <si>
    <t>MIL</t>
  </si>
  <si>
    <t>thousand</t>
  </si>
  <si>
    <t>MTK</t>
  </si>
  <si>
    <t>square metre</t>
  </si>
  <si>
    <t>MTQ</t>
  </si>
  <si>
    <t>cubic metre</t>
  </si>
  <si>
    <t>MTR</t>
  </si>
  <si>
    <t>metre</t>
  </si>
  <si>
    <t>NCL</t>
  </si>
  <si>
    <t>cell</t>
  </si>
  <si>
    <t>NMB</t>
  </si>
  <si>
    <t>number</t>
  </si>
  <si>
    <t>NMP</t>
  </si>
  <si>
    <t>pack</t>
  </si>
  <si>
    <t>NPR</t>
  </si>
  <si>
    <t>pair</t>
  </si>
  <si>
    <t>NRL</t>
  </si>
  <si>
    <t>roll</t>
  </si>
  <si>
    <t>TNE</t>
  </si>
  <si>
    <t>tonne</t>
  </si>
  <si>
    <t>…</t>
  </si>
  <si>
    <t>not applicable (no quantity required)</t>
  </si>
  <si>
    <t>Definitions</t>
  </si>
  <si>
    <t>cif</t>
  </si>
  <si>
    <t>cost of goods, including insurance and freight to New Zealand</t>
  </si>
  <si>
    <t xml:space="preserve">fob </t>
  </si>
  <si>
    <t>free on board (the value of goods at New Zealand ports before export)</t>
  </si>
  <si>
    <t>merchandise trade</t>
  </si>
  <si>
    <t>exports or imports of goods that alter the nation's stock of material resources</t>
  </si>
  <si>
    <t>provisional</t>
  </si>
  <si>
    <t>statistics for the latest three months are provisional and can change each month</t>
  </si>
  <si>
    <t xml:space="preserve">re-exports </t>
  </si>
  <si>
    <t>exported goods that were earlier imported into New Zealand and comprise less</t>
  </si>
  <si>
    <t>than 50 percent New Zealand content by value</t>
  </si>
  <si>
    <t xml:space="preserve">re-imports </t>
  </si>
  <si>
    <t>imported goods that originated in New Zealand</t>
  </si>
  <si>
    <t>(after export from New Zealand they return in mostly the same condition)</t>
  </si>
  <si>
    <t xml:space="preserve">vfd </t>
  </si>
  <si>
    <t>value for duty (the value of imports before insurance and freight costs are added)</t>
  </si>
  <si>
    <t>Data source</t>
  </si>
  <si>
    <t>Data is obtained from export and import entry documents lodged with the New Zealand Customs Service. The data is processed and passed to Statistics New Zealand for further editing and compilation.</t>
  </si>
  <si>
    <t>Valuations</t>
  </si>
  <si>
    <r>
      <t>Exports</t>
    </r>
    <r>
      <rPr>
        <sz val="10"/>
        <rFont val="Arial"/>
        <family val="2"/>
      </rPr>
      <t xml:space="preserve"> (including re-exports) are valued fob (free on board) and are shown in New Zealand dollars. Estimated values are used for goods that are not already sold at the time of export entry lodgement.</t>
    </r>
  </si>
  <si>
    <r>
      <t>Imports</t>
    </r>
    <r>
      <rPr>
        <sz val="10"/>
        <rFont val="Arial"/>
        <family val="2"/>
      </rPr>
      <t xml:space="preserve"> are valued for both vfd (value for duty) and cif (cost including insurance and freight) and are shown in New Zealand dollars.</t>
    </r>
  </si>
  <si>
    <t>Exchange rates</t>
  </si>
  <si>
    <r>
      <t>Export</t>
    </r>
    <r>
      <rPr>
        <sz val="10"/>
        <rFont val="Arial"/>
        <family val="2"/>
      </rPr>
      <t xml:space="preserve"> values given in foreign currencies are converted by Statistics New Zealand into New Zealand dollars using weekly exchange rates when the statistics are compiled. For exports, a rise in the New Zealand dollar has a downward influence on prices, quantities and values.</t>
    </r>
  </si>
  <si>
    <r>
      <t>Import</t>
    </r>
    <r>
      <rPr>
        <sz val="10"/>
        <rFont val="Arial"/>
        <family val="2"/>
      </rPr>
      <t xml:space="preserve"> values are converted from foreign currencies when import documents are processed by the New Zealand Customs Service. The exchange rates used are set by Customs each fortnight. These rates are prepared 11 days prior to the start of the fortnight so have a lag of 11 to 25 days compared with spot rates. For imports, a rise in the New Zealand dollar has a downward influence on prices and an upward influence on quantities. The combined influence on values can be either positive or negative.</t>
    </r>
  </si>
  <si>
    <t>Time of recording</t>
  </si>
  <si>
    <r>
      <t>Exports</t>
    </r>
    <r>
      <rPr>
        <sz val="10"/>
        <rFont val="Arial"/>
        <family val="2"/>
      </rPr>
      <t xml:space="preserve">, from the August 1997 reference month, are compiled by date of </t>
    </r>
    <r>
      <rPr>
        <i/>
        <sz val="10"/>
        <rFont val="Arial"/>
        <family val="2"/>
      </rPr>
      <t>export</t>
    </r>
    <r>
      <rPr>
        <sz val="10"/>
        <rFont val="Arial"/>
        <family val="2"/>
      </rPr>
      <t>. Previously, exports were generally compiled according to date of clearance at the New Zealand Customs Service. This meant that some goods were allocated to the month following their actual month of export. Exports up to July 1997 that were not cleared until August 1997 were assigned to the month of August 1997.</t>
    </r>
  </si>
  <si>
    <r>
      <t>Imports</t>
    </r>
    <r>
      <rPr>
        <sz val="10"/>
        <rFont val="Arial"/>
        <family val="2"/>
      </rPr>
      <t xml:space="preserve"> are generally compiled by date of entry </t>
    </r>
    <r>
      <rPr>
        <i/>
        <sz val="10"/>
        <rFont val="Arial"/>
        <family val="2"/>
      </rPr>
      <t>clearance</t>
    </r>
    <r>
      <rPr>
        <sz val="10"/>
        <rFont val="Arial"/>
        <family val="2"/>
      </rPr>
      <t xml:space="preserve"> at the New Zealand Customs Service. Entries are normally required from up to five days before, to 20 working days after, arrival of the goods in New Zealand. Entries for crude oil are lodged later than this. Crude oil values for the latest month are calculated using actual quantities and country of origin data together with estimated prices. The estimated prices are replaced by actual prices a month later.</t>
    </r>
  </si>
  <si>
    <t>Area covered</t>
  </si>
  <si>
    <t>For the purpose of overseas trade statistics, "New Zealand" includes the North, South, and Stewart Islands as well as the Antipodes, Auckland, Bounty, Campbell, Kermadec and Chatham Islands, Ross Dependency in Antarctica and the Snares.</t>
  </si>
  <si>
    <t>Commodity classification</t>
  </si>
  <si>
    <t>Commodities are classified according to the New Zealand Harmonised System Classification (NZHSC) which is based on the International Harmonised System. The New Zealand Customs Tariff is aligned to the NZHSC.</t>
  </si>
  <si>
    <t>The NZHSC was revised, from the January 2002 reference month, to incorporate changes promulgated by the World Customs Organisation. Details can be found in the January 2002 Overseas Merchandise Trade (Imports) Hot Off The Press released on 28 February 2002. Changes to HS Chapters 48, 97 and 98 were incorporated from the April 2002 reference month.</t>
  </si>
  <si>
    <t>Exclusions from merchandise trade</t>
  </si>
  <si>
    <t xml:space="preserve"> - consignments valued under $1,000</t>
  </si>
  <si>
    <t xml:space="preserve"> - goods in transit</t>
  </si>
  <si>
    <t xml:space="preserve"> - ships and aircraft on commercial visits</t>
  </si>
  <si>
    <t xml:space="preserve"> - aircraft parts being re-positioned</t>
  </si>
  <si>
    <t xml:space="preserve"> - military deployment goods</t>
  </si>
  <si>
    <t xml:space="preserve"> - goods for repair or modification</t>
  </si>
  <si>
    <t xml:space="preserve"> - temporary imports/exports (eg yachts visiting New Zealand)</t>
  </si>
  <si>
    <t xml:space="preserve"> - goods on loan (for less than one year)</t>
  </si>
  <si>
    <t xml:space="preserve"> - returnable containers and samples</t>
  </si>
  <si>
    <t xml:space="preserve"> - replacement goods</t>
  </si>
  <si>
    <t xml:space="preserve"> - currency transactions in gold, silver or current coin</t>
  </si>
  <si>
    <t xml:space="preserve"> - passengers' baggage (other than duty-free exports and dutiable imports)</t>
  </si>
  <si>
    <t xml:space="preserve"> - household effects (other than vehicles, aircraft and vessels)</t>
  </si>
  <si>
    <t xml:space="preserve"> - diplomatic goods (other than motor vehicles)</t>
  </si>
  <si>
    <t xml:space="preserve"> - goods donated for foreign-aid projects</t>
  </si>
  <si>
    <t xml:space="preserve"> - fish landed in New Zealand</t>
  </si>
  <si>
    <t xml:space="preserve"> - services, eg customised computer programs and drawings</t>
  </si>
  <si>
    <t>Overseas cargo</t>
  </si>
  <si>
    <t>Value and gross weight statistics are compiled for goods that are loaded or unloaded at New Zealand sea ports and airports. Overseas cargo statistics can differ from overseas merchandise trade statistics because some goods sent as cargo (eg engines for repair) are not merchandise whereas some merchandise goods (eg aircraft, ships and oil rigs) arrive under their own power so are not cargo.</t>
  </si>
  <si>
    <t>Countries</t>
  </si>
  <si>
    <r>
      <t>Exports</t>
    </r>
    <r>
      <rPr>
        <sz val="10"/>
        <rFont val="Arial"/>
        <family val="2"/>
      </rPr>
      <t xml:space="preserve"> are normally classified according to the 'country of destination' as shown on the export entry.</t>
    </r>
  </si>
  <si>
    <r>
      <t>Imports</t>
    </r>
    <r>
      <rPr>
        <sz val="10"/>
        <rFont val="Arial"/>
        <family val="2"/>
      </rPr>
      <t xml:space="preserve"> are normally classified according to the 'country of origin' as shown on the import entry.
The 'country of export' (ie country where goods to New Zealand are first loaded) is also available.</t>
    </r>
  </si>
  <si>
    <t>Confidential items</t>
  </si>
  <si>
    <t>Under Section 37A (d) of the Statistics Act, the Government Statistician may disclose details of external trade, movement of ships, and cargo handled at ports. However, Statistics New Zealand understands that the release of merchandise trade commodity information can, in some cases, place commercially sensitive information in the public domain. This can have detrimental effects upon companies that export and/or import goods. In light of such circumstances, Statistics New Zealand is able to provide a limited form of confidential status for commodity items (at the discretion of the Government Statistician) upon application by a company or business.</t>
  </si>
  <si>
    <t xml:space="preserve">The confidential status applies to all imports or exports data relating to the suppressed commodity code and applies on a rolling basis to the latest 3, 6, 12 or 24 months of data available for imports or exports. </t>
  </si>
  <si>
    <t>Limitations of data</t>
  </si>
  <si>
    <t>Considerable reliance is placed on exporters/importers and their agents providing correct data, but before it is compiled and released by Statistics New Zealand it is validated and detected errors are corrected. Statistics New Zealand uses over 100 types of edit checks but gives no warranty that all errors are detected and corrected.</t>
  </si>
  <si>
    <t>Some exports data is provided late to the New Zealand Customs Service, so is estimated. This estimate is included in total exports but is not allocated by specific country or commodity. It is calculated from the value of late data received after the processing cut-off date, with adjustment to allow for expected further late data. Imports are compiled on a 'date of lodgement' basis so are not affected by late data.</t>
  </si>
  <si>
    <r>
      <t xml:space="preserve">The </t>
    </r>
    <r>
      <rPr>
        <i/>
        <sz val="10"/>
        <rFont val="Arial"/>
        <family val="2"/>
      </rPr>
      <t>apportioned gross weight</t>
    </r>
    <r>
      <rPr>
        <sz val="10"/>
        <rFont val="Arial"/>
        <family val="2"/>
      </rPr>
      <t xml:space="preserve"> field contains estimates and should be treated with caution. Estimates are needed because gross weights are received at the consignment level (the whole entry), not the item level (each line in an entry). Statistics New Zealand apportions the consignment gross weights to obtain estimated gross weights (in kilograms) for all items, including those whose nett weight is already supplied.</t>
    </r>
  </si>
  <si>
    <r>
      <t xml:space="preserve">The New Zealand </t>
    </r>
    <r>
      <rPr>
        <i/>
        <sz val="10"/>
        <color indexed="8"/>
        <rFont val="Arial"/>
        <family val="2"/>
      </rPr>
      <t>port of loading</t>
    </r>
    <r>
      <rPr>
        <sz val="10"/>
        <color indexed="8"/>
        <rFont val="Arial"/>
        <family val="2"/>
      </rPr>
      <t xml:space="preserve"> and </t>
    </r>
    <r>
      <rPr>
        <i/>
        <sz val="10"/>
        <color indexed="8"/>
        <rFont val="Arial"/>
        <family val="2"/>
      </rPr>
      <t>port of discharge</t>
    </r>
    <r>
      <rPr>
        <sz val="10"/>
        <color indexed="8"/>
        <rFont val="Arial"/>
        <family val="2"/>
      </rPr>
      <t xml:space="preserve"> fields are edited by Statistics New Zealand at a high level but are not fully validated at the aircraft or vessel level.</t>
    </r>
  </si>
  <si>
    <r>
      <t xml:space="preserve">The overseas </t>
    </r>
    <r>
      <rPr>
        <i/>
        <sz val="10"/>
        <color indexed="8"/>
        <rFont val="Arial"/>
        <family val="2"/>
      </rPr>
      <t>port of loading</t>
    </r>
    <r>
      <rPr>
        <sz val="10"/>
        <color indexed="8"/>
        <rFont val="Arial"/>
        <family val="2"/>
      </rPr>
      <t xml:space="preserve"> and </t>
    </r>
    <r>
      <rPr>
        <i/>
        <sz val="10"/>
        <color indexed="8"/>
        <rFont val="Arial"/>
        <family val="2"/>
      </rPr>
      <t>port of discharge</t>
    </r>
    <r>
      <rPr>
        <sz val="10"/>
        <color indexed="8"/>
        <rFont val="Arial"/>
        <family val="2"/>
      </rPr>
      <t xml:space="preserve"> fields are generally unedited.
For imports, the port of loading is the </t>
    </r>
    <r>
      <rPr>
        <i/>
        <sz val="10"/>
        <color indexed="8"/>
        <rFont val="Arial"/>
        <family val="2"/>
      </rPr>
      <t>last</t>
    </r>
    <r>
      <rPr>
        <sz val="10"/>
        <color indexed="8"/>
        <rFont val="Arial"/>
        <family val="2"/>
      </rPr>
      <t xml:space="preserve"> port of loading before the goods arrive in New Zealand.
For exports, the port of discharge is the </t>
    </r>
    <r>
      <rPr>
        <i/>
        <sz val="10"/>
        <color indexed="8"/>
        <rFont val="Arial"/>
        <family val="2"/>
      </rPr>
      <t>first</t>
    </r>
    <r>
      <rPr>
        <sz val="10"/>
        <color indexed="8"/>
        <rFont val="Arial"/>
        <family val="2"/>
      </rPr>
      <t xml:space="preserve"> port of unloading after the goods leave New Zealand.</t>
    </r>
  </si>
  <si>
    <t>Statistics New Zealand. Compiled by Sector Data and Analysis, Ministry for Primary Industries.</t>
  </si>
  <si>
    <t>R Revised</t>
  </si>
  <si>
    <r>
      <t>2016</t>
    </r>
    <r>
      <rPr>
        <b/>
        <vertAlign val="superscript"/>
        <sz val="8"/>
        <rFont val="Times New Roman"/>
        <family val="1"/>
      </rPr>
      <t>R</t>
    </r>
  </si>
  <si>
    <r>
      <t>2017</t>
    </r>
    <r>
      <rPr>
        <b/>
        <vertAlign val="superscript"/>
        <sz val="8"/>
        <rFont val="Times New Roman"/>
        <family val="1"/>
      </rPr>
      <t>P</t>
    </r>
  </si>
  <si>
    <r>
      <t>Imports of Forestry products years ended 31 December 1980 to 2017</t>
    </r>
    <r>
      <rPr>
        <b/>
        <vertAlign val="superscript"/>
        <sz val="11"/>
        <rFont val="Times New Roman"/>
        <family val="1"/>
      </rPr>
      <t>1, 2, 3</t>
    </r>
  </si>
  <si>
    <t>*</t>
  </si>
  <si>
    <t>* Panel import figures are currently being revised.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</si>
</sst>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 ###"/>
    <numFmt numFmtId="165" formatCode="###\ ###\ ###"/>
    <numFmt numFmtId="166" formatCode="####"/>
    <numFmt numFmtId="167" formatCode="###,###,###"/>
    <numFmt numFmtId="168" formatCode="#\ ###"/>
    <numFmt numFmtId="169" formatCode="#\ ###\ ###"/>
    <numFmt numFmtId="170" formatCode="#,##0;\(#,##0\)"/>
  </numFmts>
  <fonts count="16" x14ac:knownFonts="1">
    <font>
      <sz val="10"/>
      <name val="Arial"/>
    </font>
    <font>
      <sz val="8"/>
      <name val="Times New Roman"/>
      <family val="1"/>
    </font>
    <font>
      <sz val="10"/>
      <name val="Times New Roman"/>
      <family val="1"/>
    </font>
    <font>
      <b/>
      <sz val="8"/>
      <name val="Times New Roman"/>
      <family val="1"/>
    </font>
    <font>
      <vertAlign val="superscript"/>
      <sz val="8"/>
      <name val="Times New Roman"/>
      <family val="1"/>
    </font>
    <font>
      <b/>
      <vertAlign val="superscript"/>
      <sz val="8"/>
      <name val="Times New Roman"/>
      <family val="1"/>
    </font>
    <font>
      <b/>
      <sz val="11"/>
      <name val="Times New Roman"/>
      <family val="1"/>
    </font>
    <font>
      <b/>
      <vertAlign val="superscript"/>
      <sz val="11"/>
      <name val="Times New Roman"/>
      <family val="1"/>
    </font>
    <font>
      <sz val="10"/>
      <name val="Arial"/>
      <family val="2"/>
    </font>
    <font>
      <b/>
      <sz val="10"/>
      <name val="Arial"/>
      <family val="2"/>
    </font>
    <font>
      <b/>
      <sz val="17"/>
      <name val="Arial"/>
      <family val="2"/>
    </font>
    <font>
      <b/>
      <sz val="11"/>
      <name val="Arial"/>
      <family val="2"/>
    </font>
    <font>
      <u/>
      <sz val="10"/>
      <name val="Arial"/>
      <family val="2"/>
    </font>
    <font>
      <i/>
      <sz val="10"/>
      <name val="Arial"/>
      <family val="2"/>
    </font>
    <font>
      <sz val="10"/>
      <color indexed="8"/>
      <name val="Arial"/>
      <family val="2"/>
    </font>
    <font>
      <i/>
      <sz val="10"/>
      <color indexed="8"/>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1">
    <xf numFmtId="0" fontId="0" fillId="0" borderId="0"/>
  </cellStyleXfs>
  <cellXfs count="134">
    <xf numFmtId="0" fontId="0" fillId="0" borderId="0" xfId="0"/>
    <xf numFmtId="0" fontId="1" fillId="0" borderId="0" xfId="0" applyFont="1" applyBorder="1"/>
    <xf numFmtId="49" fontId="1" fillId="0" borderId="0" xfId="0" applyNumberFormat="1" applyFont="1" applyBorder="1"/>
    <xf numFmtId="0" fontId="3" fillId="0" borderId="0" xfId="0" applyFont="1" applyBorder="1"/>
    <xf numFmtId="0" fontId="1" fillId="0" borderId="0" xfId="0" applyFont="1" applyBorder="1" applyAlignment="1" applyProtection="1">
      <alignment horizontal="left" vertical="center"/>
    </xf>
    <xf numFmtId="0" fontId="1" fillId="0" borderId="0" xfId="0" applyFont="1" applyBorder="1" applyAlignment="1" applyProtection="1">
      <alignment horizontal="left"/>
    </xf>
    <xf numFmtId="0" fontId="1" fillId="0" borderId="0" xfId="0" applyFont="1" applyBorder="1" applyAlignment="1">
      <alignment horizontal="left"/>
    </xf>
    <xf numFmtId="3" fontId="3" fillId="0" borderId="0" xfId="0" applyNumberFormat="1" applyFont="1" applyBorder="1" applyAlignment="1" applyProtection="1">
      <alignment vertical="center"/>
    </xf>
    <xf numFmtId="164" fontId="3" fillId="0" borderId="0" xfId="0" applyNumberFormat="1" applyFont="1" applyBorder="1" applyAlignment="1" applyProtection="1">
      <alignment vertical="center"/>
    </xf>
    <xf numFmtId="0" fontId="3" fillId="0" borderId="0" xfId="0" applyFont="1" applyBorder="1" applyAlignment="1">
      <alignment horizontal="left"/>
    </xf>
    <xf numFmtId="165" fontId="3" fillId="0" borderId="0" xfId="0" applyNumberFormat="1" applyFont="1" applyBorder="1" applyAlignment="1" applyProtection="1">
      <alignment vertical="center"/>
    </xf>
    <xf numFmtId="165" fontId="3" fillId="0" borderId="0" xfId="0" applyNumberFormat="1" applyFont="1" applyBorder="1" applyAlignment="1">
      <alignment vertical="center"/>
    </xf>
    <xf numFmtId="0" fontId="3" fillId="0" borderId="0" xfId="0" quotePrefix="1" applyFont="1" applyBorder="1" applyAlignment="1" applyProtection="1">
      <alignment horizontal="left" vertical="center"/>
    </xf>
    <xf numFmtId="165" fontId="1" fillId="0" borderId="0" xfId="0" applyNumberFormat="1" applyFont="1" applyBorder="1" applyAlignment="1">
      <alignment vertical="center"/>
    </xf>
    <xf numFmtId="165" fontId="1" fillId="0" borderId="0" xfId="0" applyNumberFormat="1" applyFont="1" applyBorder="1" applyAlignment="1" applyProtection="1">
      <alignment horizontal="right" vertical="center"/>
    </xf>
    <xf numFmtId="165" fontId="1" fillId="0" borderId="0" xfId="0" applyNumberFormat="1" applyFont="1" applyBorder="1" applyAlignment="1">
      <alignment horizontal="right" vertical="center"/>
    </xf>
    <xf numFmtId="0" fontId="1" fillId="0" borderId="0" xfId="0" applyFont="1" applyBorder="1" applyAlignment="1" applyProtection="1">
      <alignment horizontal="left" indent="1"/>
    </xf>
    <xf numFmtId="165" fontId="3" fillId="0" borderId="0" xfId="0" applyNumberFormat="1" applyFont="1" applyBorder="1" applyAlignment="1" applyProtection="1">
      <alignment horizontal="right" vertical="center"/>
    </xf>
    <xf numFmtId="0" fontId="3" fillId="0" borderId="0" xfId="0" applyFont="1" applyBorder="1" applyAlignment="1" applyProtection="1">
      <alignment horizontal="left" indent="1"/>
    </xf>
    <xf numFmtId="0" fontId="3" fillId="0" borderId="0" xfId="0" applyFont="1" applyBorder="1" applyAlignment="1" applyProtection="1">
      <alignment horizontal="left"/>
    </xf>
    <xf numFmtId="165" fontId="1" fillId="0" borderId="0" xfId="0" applyNumberFormat="1" applyFont="1" applyFill="1" applyBorder="1" applyAlignment="1" applyProtection="1">
      <alignment horizontal="right" vertical="center"/>
    </xf>
    <xf numFmtId="0" fontId="1" fillId="0" borderId="0" xfId="0" applyFont="1" applyFill="1" applyAlignment="1">
      <alignment vertical="center"/>
    </xf>
    <xf numFmtId="0" fontId="1" fillId="0" borderId="0" xfId="0" applyFont="1" applyFill="1" applyBorder="1" applyAlignment="1" applyProtection="1">
      <alignment horizontal="left" indent="1"/>
    </xf>
    <xf numFmtId="165" fontId="1" fillId="0" borderId="0" xfId="0" applyNumberFormat="1" applyFont="1" applyBorder="1" applyAlignment="1" applyProtection="1">
      <alignment horizontal="right" vertical="top"/>
    </xf>
    <xf numFmtId="165" fontId="1" fillId="0" borderId="0" xfId="0" applyNumberFormat="1" applyFont="1" applyBorder="1" applyAlignment="1">
      <alignment horizontal="right" vertical="top"/>
    </xf>
    <xf numFmtId="0" fontId="3" fillId="0" borderId="0" xfId="0" quotePrefix="1" applyFont="1" applyBorder="1" applyAlignment="1" applyProtection="1">
      <alignment horizontal="left"/>
    </xf>
    <xf numFmtId="0" fontId="1" fillId="0" borderId="0" xfId="0" applyFont="1" applyBorder="1" applyAlignment="1" applyProtection="1">
      <alignment horizontal="left" indent="2"/>
    </xf>
    <xf numFmtId="165" fontId="1" fillId="0" borderId="0" xfId="0" quotePrefix="1" applyNumberFormat="1" applyFont="1" applyBorder="1" applyAlignment="1" applyProtection="1">
      <alignment horizontal="right" vertical="center"/>
    </xf>
    <xf numFmtId="164" fontId="1" fillId="0" borderId="0" xfId="0" applyNumberFormat="1" applyFont="1" applyBorder="1" applyAlignment="1">
      <alignment vertical="top"/>
    </xf>
    <xf numFmtId="0" fontId="1" fillId="0" borderId="0" xfId="0" quotePrefix="1" applyFont="1" applyBorder="1" applyAlignment="1" applyProtection="1">
      <alignment horizontal="right" vertical="center"/>
    </xf>
    <xf numFmtId="164" fontId="1" fillId="0" borderId="0" xfId="0" applyNumberFormat="1" applyFont="1" applyBorder="1" applyAlignment="1">
      <alignment horizontal="right" vertical="center"/>
    </xf>
    <xf numFmtId="0" fontId="3" fillId="0" borderId="0" xfId="0" applyFont="1" applyBorder="1" applyAlignment="1" applyProtection="1">
      <alignment horizontal="right" vertical="center"/>
    </xf>
    <xf numFmtId="164" fontId="3" fillId="0" borderId="0" xfId="0" applyNumberFormat="1" applyFont="1" applyBorder="1" applyAlignment="1" applyProtection="1">
      <alignment horizontal="right" vertical="center"/>
    </xf>
    <xf numFmtId="166" fontId="3" fillId="0" borderId="0" xfId="0" applyNumberFormat="1" applyFont="1" applyBorder="1" applyAlignment="1">
      <alignment horizontal="centerContinuous"/>
    </xf>
    <xf numFmtId="166" fontId="3" fillId="0" borderId="0" xfId="0" quotePrefix="1" applyNumberFormat="1" applyFont="1" applyBorder="1" applyAlignment="1">
      <alignment horizontal="centerContinuous"/>
    </xf>
    <xf numFmtId="167" fontId="3" fillId="0" borderId="0" xfId="0" applyNumberFormat="1" applyFont="1" applyBorder="1" applyAlignment="1">
      <alignment horizontal="centerContinuous"/>
    </xf>
    <xf numFmtId="165" fontId="3" fillId="0" borderId="0" xfId="0" quotePrefix="1" applyNumberFormat="1" applyFont="1" applyBorder="1" applyAlignment="1">
      <alignment horizontal="centerContinuous"/>
    </xf>
    <xf numFmtId="3" fontId="3" fillId="0" borderId="0" xfId="0" applyNumberFormat="1" applyFont="1" applyBorder="1" applyAlignment="1">
      <alignment horizontal="centerContinuous"/>
    </xf>
    <xf numFmtId="168" fontId="3" fillId="0" borderId="0" xfId="0" quotePrefix="1" applyNumberFormat="1" applyFont="1" applyBorder="1" applyAlignment="1">
      <alignment horizontal="centerContinuous"/>
    </xf>
    <xf numFmtId="0" fontId="6" fillId="0" borderId="0" xfId="0" quotePrefix="1" applyFont="1" applyBorder="1" applyAlignment="1" applyProtection="1">
      <alignment horizontal="left" vertical="center"/>
    </xf>
    <xf numFmtId="0" fontId="6" fillId="0" borderId="0" xfId="0" applyFont="1" applyBorder="1" applyAlignment="1" applyProtection="1">
      <alignment horizontal="left" vertical="center"/>
    </xf>
    <xf numFmtId="169" fontId="1" fillId="0" borderId="0" xfId="0" applyNumberFormat="1" applyFont="1" applyBorder="1"/>
    <xf numFmtId="169" fontId="3" fillId="0" borderId="0" xfId="0" applyNumberFormat="1" applyFont="1" applyBorder="1" applyAlignment="1" applyProtection="1">
      <alignment horizontal="right" vertical="center"/>
    </xf>
    <xf numFmtId="169" fontId="1" fillId="0" borderId="0" xfId="0" applyNumberFormat="1" applyFont="1" applyBorder="1" applyAlignment="1" applyProtection="1">
      <alignment horizontal="left"/>
    </xf>
    <xf numFmtId="165" fontId="1" fillId="0" borderId="0" xfId="0" applyNumberFormat="1" applyFont="1" applyBorder="1" applyAlignment="1">
      <alignment vertical="top"/>
    </xf>
    <xf numFmtId="0" fontId="3" fillId="0" borderId="0" xfId="0" quotePrefix="1" applyFont="1" applyBorder="1" applyAlignment="1">
      <alignment horizontal="centerContinuous" vertical="center"/>
    </xf>
    <xf numFmtId="0" fontId="3" fillId="0" borderId="0" xfId="0" applyFont="1" applyBorder="1" applyAlignment="1">
      <alignment horizontal="centerContinuous" vertical="center"/>
    </xf>
    <xf numFmtId="0" fontId="3" fillId="0" borderId="0" xfId="0" applyFont="1" applyBorder="1" applyAlignment="1">
      <alignment vertical="center"/>
    </xf>
    <xf numFmtId="169" fontId="1" fillId="0" borderId="0" xfId="0" applyNumberFormat="1" applyFont="1" applyBorder="1" applyAlignment="1">
      <alignment horizontal="right" vertical="center"/>
    </xf>
    <xf numFmtId="169" fontId="1" fillId="0" borderId="0" xfId="0" quotePrefix="1" applyNumberFormat="1" applyFont="1" applyBorder="1" applyAlignment="1" applyProtection="1">
      <alignment horizontal="right" vertical="center"/>
    </xf>
    <xf numFmtId="0" fontId="1" fillId="0" borderId="0" xfId="0" applyFont="1" applyBorder="1" applyAlignment="1">
      <alignment vertical="center"/>
    </xf>
    <xf numFmtId="0" fontId="1" fillId="0" borderId="0" xfId="0" applyFont="1" applyBorder="1" applyAlignment="1">
      <alignment vertical="top"/>
    </xf>
    <xf numFmtId="165" fontId="3" fillId="0" borderId="0" xfId="0" applyNumberFormat="1" applyFont="1" applyBorder="1" applyAlignment="1">
      <alignment horizontal="right" vertical="center"/>
    </xf>
    <xf numFmtId="3" fontId="3" fillId="0" borderId="0" xfId="0" applyNumberFormat="1" applyFont="1" applyBorder="1" applyAlignment="1">
      <alignment vertical="center"/>
    </xf>
    <xf numFmtId="165" fontId="1" fillId="0" borderId="0" xfId="0" applyNumberFormat="1" applyFont="1" applyFill="1" applyBorder="1" applyAlignment="1">
      <alignment vertical="center"/>
    </xf>
    <xf numFmtId="1" fontId="1" fillId="0" borderId="0" xfId="0" applyNumberFormat="1" applyFont="1" applyBorder="1" applyAlignment="1">
      <alignment vertical="center"/>
    </xf>
    <xf numFmtId="165" fontId="1" fillId="0" borderId="0" xfId="0" applyNumberFormat="1" applyFont="1" applyFill="1" applyBorder="1" applyAlignment="1">
      <alignment horizontal="right" vertical="center"/>
    </xf>
    <xf numFmtId="0" fontId="1" fillId="0" borderId="0" xfId="0" applyFont="1" applyFill="1" applyBorder="1" applyAlignment="1">
      <alignment vertical="center"/>
    </xf>
    <xf numFmtId="165" fontId="3" fillId="0" borderId="0" xfId="0" applyNumberFormat="1" applyFont="1" applyFill="1" applyBorder="1" applyAlignment="1" applyProtection="1">
      <alignment horizontal="right" vertical="center"/>
    </xf>
    <xf numFmtId="169" fontId="3" fillId="0" borderId="0" xfId="0" applyNumberFormat="1" applyFont="1" applyBorder="1" applyAlignment="1">
      <alignment vertical="center"/>
    </xf>
    <xf numFmtId="0" fontId="1" fillId="0" borderId="0" xfId="0" quotePrefix="1" applyFont="1" applyBorder="1" applyAlignment="1" applyProtection="1">
      <alignment horizontal="right"/>
    </xf>
    <xf numFmtId="169" fontId="1" fillId="0" borderId="0" xfId="0" applyNumberFormat="1" applyFont="1" applyBorder="1" applyAlignment="1">
      <alignment vertical="top"/>
    </xf>
    <xf numFmtId="0" fontId="1" fillId="0" borderId="0" xfId="0" applyFont="1" applyBorder="1" applyAlignment="1">
      <alignment horizontal="left" vertical="center"/>
    </xf>
    <xf numFmtId="169" fontId="1" fillId="0" borderId="0" xfId="0" applyNumberFormat="1" applyFont="1" applyBorder="1" applyAlignment="1">
      <alignment vertical="center"/>
    </xf>
    <xf numFmtId="0" fontId="2" fillId="0" borderId="0" xfId="0" applyFont="1" applyBorder="1"/>
    <xf numFmtId="169" fontId="2" fillId="0" borderId="0" xfId="0" applyNumberFormat="1" applyFont="1" applyBorder="1"/>
    <xf numFmtId="0" fontId="1" fillId="0" borderId="0" xfId="0" applyFont="1" applyFill="1" applyBorder="1"/>
    <xf numFmtId="169" fontId="3" fillId="0" borderId="0" xfId="0" applyNumberFormat="1" applyFont="1" applyFill="1" applyBorder="1" applyAlignment="1" applyProtection="1">
      <alignment horizontal="right" vertical="center"/>
    </xf>
    <xf numFmtId="169" fontId="1" fillId="0" borderId="0" xfId="0" applyNumberFormat="1" applyFont="1" applyFill="1" applyBorder="1" applyAlignment="1">
      <alignment horizontal="right" vertical="center"/>
    </xf>
    <xf numFmtId="169" fontId="1" fillId="0" borderId="0" xfId="0" quotePrefix="1" applyNumberFormat="1" applyFont="1" applyFill="1" applyBorder="1" applyAlignment="1" applyProtection="1">
      <alignment horizontal="right" vertical="center"/>
    </xf>
    <xf numFmtId="165" fontId="1" fillId="0" borderId="0" xfId="0" applyNumberFormat="1" applyFont="1" applyFill="1" applyBorder="1" applyAlignment="1">
      <alignment vertical="top"/>
    </xf>
    <xf numFmtId="165" fontId="3" fillId="0" borderId="0" xfId="0" applyNumberFormat="1" applyFont="1" applyFill="1" applyBorder="1" applyAlignment="1">
      <alignment vertical="center"/>
    </xf>
    <xf numFmtId="3" fontId="8" fillId="0" borderId="0" xfId="0" applyNumberFormat="1" applyFont="1" applyFill="1" applyAlignment="1">
      <alignment horizontal="right"/>
    </xf>
    <xf numFmtId="165" fontId="3" fillId="0" borderId="0" xfId="0" applyNumberFormat="1" applyFont="1" applyFill="1" applyBorder="1" applyAlignment="1">
      <alignment horizontal="right" vertical="center"/>
    </xf>
    <xf numFmtId="0" fontId="3" fillId="0" borderId="0" xfId="0" applyFont="1" applyFill="1" applyAlignment="1">
      <alignment vertical="center"/>
    </xf>
    <xf numFmtId="0" fontId="1" fillId="0" borderId="0" xfId="0" applyFont="1" applyFill="1"/>
    <xf numFmtId="0" fontId="1" fillId="0" borderId="0" xfId="0" applyFont="1" applyFill="1" applyAlignment="1">
      <alignment vertical="top"/>
    </xf>
    <xf numFmtId="0" fontId="1" fillId="0" borderId="0" xfId="0" applyFont="1" applyFill="1" applyBorder="1" applyAlignment="1" applyProtection="1">
      <alignment horizontal="left"/>
    </xf>
    <xf numFmtId="0" fontId="2" fillId="0" borderId="0" xfId="0" applyFont="1" applyFill="1"/>
    <xf numFmtId="0" fontId="9" fillId="2" borderId="0" xfId="0" applyFont="1" applyFill="1" applyAlignment="1"/>
    <xf numFmtId="0" fontId="0" fillId="2" borderId="0" xfId="0" applyFill="1"/>
    <xf numFmtId="0" fontId="11" fillId="2" borderId="0" xfId="0" applyFont="1" applyFill="1" applyAlignment="1">
      <alignment horizontal="left" vertical="center"/>
    </xf>
    <xf numFmtId="0" fontId="12" fillId="2" borderId="0" xfId="0" applyFont="1" applyFill="1" applyAlignment="1">
      <alignment horizontal="center"/>
    </xf>
    <xf numFmtId="0" fontId="12" fillId="2" borderId="0" xfId="0" applyFont="1" applyFill="1" applyAlignment="1"/>
    <xf numFmtId="0" fontId="8" fillId="2" borderId="0" xfId="0" applyFont="1" applyFill="1" applyAlignment="1">
      <alignment horizontal="center"/>
    </xf>
    <xf numFmtId="0" fontId="8" fillId="2" borderId="0" xfId="0" applyFont="1" applyFill="1" applyAlignment="1"/>
    <xf numFmtId="0" fontId="8" fillId="2" borderId="0" xfId="0" applyFont="1" applyFill="1" applyAlignment="1">
      <alignment horizontal="left" wrapText="1"/>
    </xf>
    <xf numFmtId="0" fontId="13" fillId="2" borderId="0" xfId="0" applyFont="1" applyFill="1" applyAlignment="1">
      <alignment horizontal="left"/>
    </xf>
    <xf numFmtId="0" fontId="8" fillId="2" borderId="0" xfId="0" applyFont="1" applyFill="1" applyAlignment="1">
      <alignment horizontal="left"/>
    </xf>
    <xf numFmtId="0" fontId="8" fillId="2" borderId="0" xfId="0" applyFont="1" applyFill="1" applyAlignment="1">
      <alignment wrapText="1"/>
    </xf>
    <xf numFmtId="0" fontId="12" fillId="2" borderId="0" xfId="0" applyFont="1" applyFill="1" applyAlignment="1">
      <alignment horizontal="left" wrapText="1"/>
    </xf>
    <xf numFmtId="0" fontId="9" fillId="2" borderId="0" xfId="0" applyFont="1" applyFill="1" applyAlignment="1">
      <alignment horizontal="left" vertical="center"/>
    </xf>
    <xf numFmtId="0" fontId="14" fillId="2" borderId="0" xfId="0" applyFont="1" applyFill="1"/>
    <xf numFmtId="0" fontId="2" fillId="0" borderId="0" xfId="0" applyFont="1" applyFill="1" applyBorder="1"/>
    <xf numFmtId="0" fontId="9" fillId="0" borderId="0" xfId="0" applyFont="1" applyBorder="1"/>
    <xf numFmtId="0" fontId="9" fillId="0" borderId="0" xfId="0" applyFont="1" applyBorder="1" applyAlignment="1">
      <alignment horizontal="centerContinuous"/>
    </xf>
    <xf numFmtId="0" fontId="9" fillId="0" borderId="0" xfId="0" applyFont="1" applyBorder="1" applyAlignment="1">
      <alignment horizontal="left"/>
    </xf>
    <xf numFmtId="0" fontId="9" fillId="0" borderId="0" xfId="0" applyFont="1" applyBorder="1" applyAlignment="1">
      <alignment horizontal="center"/>
    </xf>
    <xf numFmtId="0" fontId="0" fillId="0" borderId="0" xfId="0" applyBorder="1"/>
    <xf numFmtId="3" fontId="0" fillId="0" borderId="0" xfId="0" applyNumberFormat="1" applyBorder="1"/>
    <xf numFmtId="3" fontId="9" fillId="0" borderId="0" xfId="0" applyNumberFormat="1" applyFont="1" applyBorder="1"/>
    <xf numFmtId="3" fontId="9" fillId="0" borderId="0" xfId="0" applyNumberFormat="1" applyFont="1" applyBorder="1" applyAlignment="1">
      <alignment horizontal="right"/>
    </xf>
    <xf numFmtId="0" fontId="8" fillId="0" borderId="0" xfId="0" applyFont="1" applyBorder="1"/>
    <xf numFmtId="3" fontId="8" fillId="0" borderId="0" xfId="0" applyNumberFormat="1" applyFont="1" applyBorder="1" applyAlignment="1">
      <alignment horizontal="right"/>
    </xf>
    <xf numFmtId="0" fontId="0" fillId="0" borderId="0" xfId="0" applyBorder="1" applyAlignment="1">
      <alignment horizontal="right"/>
    </xf>
    <xf numFmtId="0" fontId="9" fillId="0" borderId="0" xfId="0" applyFont="1" applyBorder="1" applyAlignment="1">
      <alignment horizontal="right"/>
    </xf>
    <xf numFmtId="0" fontId="8" fillId="0" borderId="0" xfId="0" applyFont="1" applyBorder="1" applyAlignment="1">
      <alignment horizontal="right"/>
    </xf>
    <xf numFmtId="0" fontId="1" fillId="0" borderId="0" xfId="0" applyFont="1" applyFill="1" applyBorder="1" applyAlignment="1">
      <alignment vertical="top"/>
    </xf>
    <xf numFmtId="3" fontId="0" fillId="0" borderId="0" xfId="0" applyNumberFormat="1" applyBorder="1" applyAlignment="1">
      <alignment horizontal="right"/>
    </xf>
    <xf numFmtId="170" fontId="3" fillId="0" borderId="0" xfId="0" applyNumberFormat="1" applyFont="1" applyBorder="1" applyAlignment="1">
      <alignment vertical="center"/>
    </xf>
    <xf numFmtId="170" fontId="1" fillId="0" borderId="0" xfId="0" applyNumberFormat="1" applyFont="1" applyAlignment="1"/>
    <xf numFmtId="3" fontId="1" fillId="0" borderId="0" xfId="0" applyNumberFormat="1" applyFont="1" applyFill="1" applyBorder="1" applyAlignment="1">
      <alignment horizontal="right"/>
    </xf>
    <xf numFmtId="165" fontId="1" fillId="0" borderId="0" xfId="0" applyNumberFormat="1" applyFont="1" applyFill="1" applyBorder="1" applyAlignment="1">
      <alignment horizontal="right"/>
    </xf>
    <xf numFmtId="1" fontId="1" fillId="0" borderId="0" xfId="0" applyNumberFormat="1" applyFont="1" applyFill="1" applyBorder="1" applyAlignment="1">
      <alignment vertical="center"/>
    </xf>
    <xf numFmtId="170" fontId="1" fillId="0" borderId="0" xfId="0" applyNumberFormat="1" applyFont="1" applyFill="1" applyAlignment="1"/>
    <xf numFmtId="170" fontId="3" fillId="0" borderId="0" xfId="0" applyNumberFormat="1"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xf numFmtId="169" fontId="1" fillId="0" borderId="0" xfId="0" applyNumberFormat="1" applyFont="1" applyFill="1" applyBorder="1" applyAlignment="1">
      <alignment vertical="center"/>
    </xf>
    <xf numFmtId="0" fontId="3" fillId="0" borderId="0" xfId="0" applyFont="1" applyFill="1" applyBorder="1" applyAlignment="1" applyProtection="1">
      <alignment horizontal="left"/>
    </xf>
    <xf numFmtId="0" fontId="3" fillId="0" borderId="0" xfId="0" applyFont="1" applyFill="1" applyBorder="1" applyAlignment="1" applyProtection="1">
      <alignment horizontal="left" indent="1"/>
    </xf>
    <xf numFmtId="169" fontId="1" fillId="0" borderId="0" xfId="0" applyNumberFormat="1" applyFont="1" applyFill="1" applyBorder="1" applyAlignment="1">
      <alignment vertical="top"/>
    </xf>
    <xf numFmtId="165" fontId="1" fillId="0" borderId="0" xfId="0" applyNumberFormat="1" applyFont="1" applyFill="1" applyBorder="1" applyAlignment="1" applyProtection="1">
      <alignment horizontal="right" vertical="top"/>
    </xf>
    <xf numFmtId="0" fontId="8" fillId="2" borderId="0" xfId="0" applyFont="1" applyFill="1" applyAlignment="1">
      <alignment horizontal="left" wrapText="1"/>
    </xf>
    <xf numFmtId="0" fontId="14" fillId="2" borderId="0" xfId="0" applyFont="1" applyFill="1" applyAlignment="1">
      <alignment horizontal="left" wrapText="1"/>
    </xf>
    <xf numFmtId="0" fontId="11" fillId="2" borderId="0" xfId="0" applyFont="1" applyFill="1" applyAlignment="1">
      <alignment horizontal="left" vertical="center"/>
    </xf>
    <xf numFmtId="0" fontId="12" fillId="2" borderId="0" xfId="0" applyFont="1" applyFill="1" applyAlignment="1">
      <alignment horizontal="left" wrapText="1"/>
    </xf>
    <xf numFmtId="0" fontId="10" fillId="2" borderId="0" xfId="0" applyFont="1" applyFill="1" applyAlignment="1">
      <alignment horizontal="center"/>
    </xf>
    <xf numFmtId="169" fontId="3" fillId="0" borderId="0" xfId="0" applyNumberFormat="1" applyFont="1" applyFill="1" applyBorder="1" applyAlignment="1">
      <alignment horizontal="center"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Border="1" applyAlignment="1" applyProtection="1">
      <alignment horizontal="left"/>
    </xf>
    <xf numFmtId="0" fontId="3" fillId="0" borderId="0" xfId="0" quotePrefix="1" applyFont="1" applyBorder="1" applyAlignment="1" applyProtection="1">
      <alignment horizontal="left"/>
    </xf>
    <xf numFmtId="0" fontId="3" fillId="0" borderId="0" xfId="0" applyNumberFormat="1" applyFont="1"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361950</xdr:colOff>
      <xdr:row>4</xdr:row>
      <xdr:rowOff>0</xdr:rowOff>
    </xdr:to>
    <xdr:pic>
      <xdr:nvPicPr>
        <xdr:cNvPr id="2126" name="Picture 1" descr="SNZ Logo 2005 Small">
          <a:extLst>
            <a:ext uri="{FF2B5EF4-FFF2-40B4-BE49-F238E27FC236}">
              <a16:creationId xmlns:a16="http://schemas.microsoft.com/office/drawing/2014/main" id="{00000000-0008-0000-0000-00004E08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4478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B106"/>
  <sheetViews>
    <sheetView workbookViewId="0"/>
  </sheetViews>
  <sheetFormatPr defaultRowHeight="12.75" x14ac:dyDescent="0.2"/>
  <cols>
    <col min="1" max="1" width="16.28515625" style="80" customWidth="1"/>
    <col min="2" max="2" width="70.140625" style="80" customWidth="1"/>
    <col min="3" max="16384" width="9.140625" style="80"/>
  </cols>
  <sheetData>
    <row r="2" spans="1:2" ht="15.75" customHeight="1" x14ac:dyDescent="0.2">
      <c r="A2" s="79"/>
      <c r="B2" s="79"/>
    </row>
    <row r="3" spans="1:2" ht="19.5" customHeight="1" x14ac:dyDescent="0.3">
      <c r="A3" s="127" t="s">
        <v>68</v>
      </c>
      <c r="B3" s="127"/>
    </row>
    <row r="4" spans="1:2" ht="11.25" customHeight="1" x14ac:dyDescent="0.2">
      <c r="A4" s="81"/>
      <c r="B4" s="81"/>
    </row>
    <row r="5" spans="1:2" ht="14.25" customHeight="1" x14ac:dyDescent="0.2">
      <c r="A5" s="82" t="s">
        <v>69</v>
      </c>
      <c r="B5" s="83" t="s">
        <v>70</v>
      </c>
    </row>
    <row r="6" spans="1:2" ht="14.25" customHeight="1" x14ac:dyDescent="0.2">
      <c r="A6" s="84" t="s">
        <v>71</v>
      </c>
      <c r="B6" s="85" t="s">
        <v>72</v>
      </c>
    </row>
    <row r="7" spans="1:2" ht="14.25" customHeight="1" x14ac:dyDescent="0.2">
      <c r="A7" s="84" t="s">
        <v>73</v>
      </c>
      <c r="B7" s="85" t="s">
        <v>74</v>
      </c>
    </row>
    <row r="8" spans="1:2" ht="14.25" customHeight="1" x14ac:dyDescent="0.2">
      <c r="A8" s="84" t="s">
        <v>75</v>
      </c>
      <c r="B8" s="85" t="s">
        <v>76</v>
      </c>
    </row>
    <row r="9" spans="1:2" ht="14.25" customHeight="1" x14ac:dyDescent="0.2">
      <c r="A9" s="84" t="s">
        <v>77</v>
      </c>
      <c r="B9" s="85" t="s">
        <v>78</v>
      </c>
    </row>
    <row r="10" spans="1:2" ht="14.25" customHeight="1" x14ac:dyDescent="0.2">
      <c r="A10" s="84" t="s">
        <v>79</v>
      </c>
      <c r="B10" s="85" t="s">
        <v>80</v>
      </c>
    </row>
    <row r="11" spans="1:2" ht="14.25" customHeight="1" x14ac:dyDescent="0.2">
      <c r="A11" s="84" t="s">
        <v>81</v>
      </c>
      <c r="B11" s="85" t="s">
        <v>82</v>
      </c>
    </row>
    <row r="12" spans="1:2" ht="14.25" customHeight="1" x14ac:dyDescent="0.2">
      <c r="A12" s="84" t="s">
        <v>83</v>
      </c>
      <c r="B12" s="85" t="s">
        <v>84</v>
      </c>
    </row>
    <row r="13" spans="1:2" ht="14.25" customHeight="1" x14ac:dyDescent="0.2">
      <c r="A13" s="84" t="s">
        <v>85</v>
      </c>
      <c r="B13" s="85" t="s">
        <v>86</v>
      </c>
    </row>
    <row r="14" spans="1:2" ht="14.25" customHeight="1" x14ac:dyDescent="0.2">
      <c r="A14" s="84" t="s">
        <v>87</v>
      </c>
      <c r="B14" s="85" t="s">
        <v>88</v>
      </c>
    </row>
    <row r="15" spans="1:2" ht="14.25" customHeight="1" x14ac:dyDescent="0.2">
      <c r="A15" s="84" t="s">
        <v>89</v>
      </c>
      <c r="B15" s="85" t="s">
        <v>90</v>
      </c>
    </row>
    <row r="16" spans="1:2" ht="14.25" customHeight="1" x14ac:dyDescent="0.2">
      <c r="A16" s="84" t="s">
        <v>91</v>
      </c>
      <c r="B16" s="85" t="s">
        <v>92</v>
      </c>
    </row>
    <row r="17" spans="1:2" ht="14.25" customHeight="1" x14ac:dyDescent="0.2">
      <c r="A17" s="84" t="s">
        <v>93</v>
      </c>
      <c r="B17" s="85" t="s">
        <v>94</v>
      </c>
    </row>
    <row r="18" spans="1:2" ht="14.25" customHeight="1" x14ac:dyDescent="0.2">
      <c r="A18" s="84" t="s">
        <v>95</v>
      </c>
      <c r="B18" s="85" t="s">
        <v>96</v>
      </c>
    </row>
    <row r="19" spans="1:2" ht="14.25" customHeight="1" x14ac:dyDescent="0.2">
      <c r="A19" s="84" t="s">
        <v>97</v>
      </c>
      <c r="B19" s="85" t="s">
        <v>98</v>
      </c>
    </row>
    <row r="20" spans="1:2" ht="14.25" customHeight="1" x14ac:dyDescent="0.2">
      <c r="A20" s="84" t="s">
        <v>99</v>
      </c>
      <c r="B20" s="85" t="s">
        <v>100</v>
      </c>
    </row>
    <row r="21" spans="1:2" ht="14.25" customHeight="1" x14ac:dyDescent="0.2">
      <c r="A21" s="84" t="s">
        <v>101</v>
      </c>
      <c r="B21" s="85" t="s">
        <v>102</v>
      </c>
    </row>
    <row r="22" spans="1:2" ht="14.25" customHeight="1" x14ac:dyDescent="0.2">
      <c r="A22" s="84" t="s">
        <v>103</v>
      </c>
      <c r="B22" s="85" t="s">
        <v>104</v>
      </c>
    </row>
    <row r="23" spans="1:2" ht="14.25" customHeight="1" x14ac:dyDescent="0.2">
      <c r="A23" s="84" t="s">
        <v>105</v>
      </c>
      <c r="B23" s="85" t="s">
        <v>106</v>
      </c>
    </row>
    <row r="24" spans="1:2" ht="14.25" customHeight="1" x14ac:dyDescent="0.2">
      <c r="A24" s="84" t="s">
        <v>107</v>
      </c>
      <c r="B24" s="85" t="s">
        <v>108</v>
      </c>
    </row>
    <row r="25" spans="1:2" ht="14.25" customHeight="1" x14ac:dyDescent="0.2">
      <c r="A25" s="84" t="s">
        <v>109</v>
      </c>
      <c r="B25" s="85" t="s">
        <v>110</v>
      </c>
    </row>
    <row r="26" spans="1:2" ht="14.25" customHeight="1" x14ac:dyDescent="0.2">
      <c r="A26" s="84" t="s">
        <v>111</v>
      </c>
      <c r="B26" s="85" t="s">
        <v>112</v>
      </c>
    </row>
    <row r="27" spans="1:2" ht="15.75" customHeight="1" x14ac:dyDescent="0.2">
      <c r="A27" s="86"/>
      <c r="B27" s="86"/>
    </row>
    <row r="28" spans="1:2" ht="19.5" customHeight="1" x14ac:dyDescent="0.2">
      <c r="A28" s="125" t="s">
        <v>113</v>
      </c>
      <c r="B28" s="125"/>
    </row>
    <row r="29" spans="1:2" ht="12.75" customHeight="1" x14ac:dyDescent="0.2">
      <c r="A29" s="87" t="s">
        <v>114</v>
      </c>
      <c r="B29" s="85" t="s">
        <v>115</v>
      </c>
    </row>
    <row r="30" spans="1:2" ht="15" customHeight="1" x14ac:dyDescent="0.2">
      <c r="A30" s="87" t="s">
        <v>116</v>
      </c>
      <c r="B30" s="85" t="s">
        <v>117</v>
      </c>
    </row>
    <row r="31" spans="1:2" ht="15" customHeight="1" x14ac:dyDescent="0.2">
      <c r="A31" s="87" t="s">
        <v>118</v>
      </c>
      <c r="B31" s="85" t="s">
        <v>119</v>
      </c>
    </row>
    <row r="32" spans="1:2" ht="15" customHeight="1" x14ac:dyDescent="0.2">
      <c r="A32" s="87" t="s">
        <v>120</v>
      </c>
      <c r="B32" s="85" t="s">
        <v>121</v>
      </c>
    </row>
    <row r="33" spans="1:2" ht="15" customHeight="1" x14ac:dyDescent="0.2">
      <c r="A33" s="87" t="s">
        <v>122</v>
      </c>
      <c r="B33" s="88" t="s">
        <v>123</v>
      </c>
    </row>
    <row r="34" spans="1:2" ht="12.75" customHeight="1" x14ac:dyDescent="0.2">
      <c r="A34" s="87"/>
      <c r="B34" s="88" t="s">
        <v>124</v>
      </c>
    </row>
    <row r="35" spans="1:2" ht="15" customHeight="1" x14ac:dyDescent="0.2">
      <c r="A35" s="87" t="s">
        <v>125</v>
      </c>
      <c r="B35" s="88" t="s">
        <v>126</v>
      </c>
    </row>
    <row r="36" spans="1:2" ht="12.75" customHeight="1" x14ac:dyDescent="0.2">
      <c r="A36" s="87"/>
      <c r="B36" s="88" t="s">
        <v>127</v>
      </c>
    </row>
    <row r="37" spans="1:2" ht="15" customHeight="1" x14ac:dyDescent="0.2">
      <c r="A37" s="87" t="s">
        <v>128</v>
      </c>
      <c r="B37" s="85" t="s">
        <v>129</v>
      </c>
    </row>
    <row r="38" spans="1:2" ht="15.75" customHeight="1" x14ac:dyDescent="0.2">
      <c r="A38" s="89"/>
      <c r="B38" s="85"/>
    </row>
    <row r="39" spans="1:2" ht="19.5" customHeight="1" x14ac:dyDescent="0.2">
      <c r="A39" s="125" t="s">
        <v>130</v>
      </c>
      <c r="B39" s="125"/>
    </row>
    <row r="40" spans="1:2" ht="25.5" customHeight="1" x14ac:dyDescent="0.2">
      <c r="A40" s="123" t="s">
        <v>131</v>
      </c>
      <c r="B40" s="123"/>
    </row>
    <row r="41" spans="1:2" ht="15.75" customHeight="1" x14ac:dyDescent="0.2">
      <c r="A41" s="86"/>
      <c r="B41" s="86"/>
    </row>
    <row r="42" spans="1:2" ht="19.5" customHeight="1" x14ac:dyDescent="0.2">
      <c r="A42" s="125" t="s">
        <v>132</v>
      </c>
      <c r="B42" s="125"/>
    </row>
    <row r="43" spans="1:2" ht="25.5" customHeight="1" x14ac:dyDescent="0.2">
      <c r="A43" s="126" t="s">
        <v>133</v>
      </c>
      <c r="B43" s="123"/>
    </row>
    <row r="44" spans="1:2" ht="9" customHeight="1" x14ac:dyDescent="0.2">
      <c r="A44" s="86"/>
      <c r="B44" s="86"/>
    </row>
    <row r="45" spans="1:2" ht="25.5" customHeight="1" x14ac:dyDescent="0.2">
      <c r="A45" s="126" t="s">
        <v>134</v>
      </c>
      <c r="B45" s="123"/>
    </row>
    <row r="46" spans="1:2" ht="15.75" customHeight="1" x14ac:dyDescent="0.2">
      <c r="A46" s="86"/>
      <c r="B46" s="86"/>
    </row>
    <row r="47" spans="1:2" ht="19.5" customHeight="1" x14ac:dyDescent="0.2">
      <c r="A47" s="125" t="s">
        <v>135</v>
      </c>
      <c r="B47" s="125"/>
    </row>
    <row r="48" spans="1:2" ht="38.25" customHeight="1" x14ac:dyDescent="0.2">
      <c r="A48" s="126" t="s">
        <v>136</v>
      </c>
      <c r="B48" s="123"/>
    </row>
    <row r="49" spans="1:2" ht="9" customHeight="1" x14ac:dyDescent="0.2">
      <c r="A49" s="86"/>
      <c r="B49" s="86"/>
    </row>
    <row r="50" spans="1:2" ht="63.75" customHeight="1" x14ac:dyDescent="0.2">
      <c r="A50" s="126" t="s">
        <v>137</v>
      </c>
      <c r="B50" s="123"/>
    </row>
    <row r="51" spans="1:2" ht="15.75" customHeight="1" x14ac:dyDescent="0.2">
      <c r="A51" s="86"/>
      <c r="B51" s="86"/>
    </row>
    <row r="52" spans="1:2" ht="19.5" customHeight="1" x14ac:dyDescent="0.2">
      <c r="A52" s="125" t="s">
        <v>138</v>
      </c>
      <c r="B52" s="125"/>
    </row>
    <row r="53" spans="1:2" ht="51" customHeight="1" x14ac:dyDescent="0.2">
      <c r="A53" s="126" t="s">
        <v>139</v>
      </c>
      <c r="B53" s="123"/>
    </row>
    <row r="54" spans="1:2" ht="9" customHeight="1" x14ac:dyDescent="0.2">
      <c r="A54" s="91"/>
      <c r="B54" s="91"/>
    </row>
    <row r="55" spans="1:2" ht="63.75" customHeight="1" x14ac:dyDescent="0.2">
      <c r="A55" s="126" t="s">
        <v>140</v>
      </c>
      <c r="B55" s="123"/>
    </row>
    <row r="56" spans="1:2" ht="15.75" customHeight="1" x14ac:dyDescent="0.2">
      <c r="A56" s="90"/>
      <c r="B56" s="86"/>
    </row>
    <row r="57" spans="1:2" ht="19.5" customHeight="1" x14ac:dyDescent="0.2">
      <c r="A57" s="125" t="s">
        <v>141</v>
      </c>
      <c r="B57" s="125"/>
    </row>
    <row r="58" spans="1:2" ht="38.25" customHeight="1" x14ac:dyDescent="0.2">
      <c r="A58" s="123" t="s">
        <v>142</v>
      </c>
      <c r="B58" s="123"/>
    </row>
    <row r="59" spans="1:2" ht="15.75" customHeight="1" x14ac:dyDescent="0.2">
      <c r="A59" s="90"/>
      <c r="B59" s="86"/>
    </row>
    <row r="60" spans="1:2" ht="19.5" customHeight="1" x14ac:dyDescent="0.2">
      <c r="A60" s="125" t="s">
        <v>143</v>
      </c>
      <c r="B60" s="125"/>
    </row>
    <row r="61" spans="1:2" ht="38.25" customHeight="1" x14ac:dyDescent="0.2">
      <c r="A61" s="123" t="s">
        <v>144</v>
      </c>
      <c r="B61" s="123"/>
    </row>
    <row r="62" spans="1:2" ht="9" customHeight="1" x14ac:dyDescent="0.2">
      <c r="A62" s="90"/>
      <c r="B62" s="86"/>
    </row>
    <row r="63" spans="1:2" ht="51" customHeight="1" x14ac:dyDescent="0.2">
      <c r="A63" s="123" t="s">
        <v>145</v>
      </c>
      <c r="B63" s="123"/>
    </row>
    <row r="64" spans="1:2" ht="15.75" customHeight="1" x14ac:dyDescent="0.2">
      <c r="A64" s="86"/>
      <c r="B64" s="86"/>
    </row>
    <row r="65" spans="1:2" ht="19.5" customHeight="1" x14ac:dyDescent="0.2">
      <c r="A65" s="125" t="s">
        <v>146</v>
      </c>
      <c r="B65" s="125"/>
    </row>
    <row r="66" spans="1:2" ht="12.75" customHeight="1" x14ac:dyDescent="0.2">
      <c r="A66" s="92" t="s">
        <v>147</v>
      </c>
      <c r="B66" s="92"/>
    </row>
    <row r="67" spans="1:2" ht="12.75" customHeight="1" x14ac:dyDescent="0.2">
      <c r="A67" s="92" t="s">
        <v>148</v>
      </c>
      <c r="B67" s="92"/>
    </row>
    <row r="68" spans="1:2" ht="12.75" customHeight="1" x14ac:dyDescent="0.2">
      <c r="A68" s="92" t="s">
        <v>149</v>
      </c>
      <c r="B68" s="92"/>
    </row>
    <row r="69" spans="1:2" ht="12.75" customHeight="1" x14ac:dyDescent="0.2">
      <c r="A69" s="92" t="s">
        <v>150</v>
      </c>
      <c r="B69" s="92"/>
    </row>
    <row r="70" spans="1:2" x14ac:dyDescent="0.2">
      <c r="A70" s="92" t="s">
        <v>151</v>
      </c>
      <c r="B70" s="92"/>
    </row>
    <row r="71" spans="1:2" ht="12.75" customHeight="1" x14ac:dyDescent="0.2">
      <c r="A71" s="92" t="s">
        <v>152</v>
      </c>
      <c r="B71" s="92"/>
    </row>
    <row r="72" spans="1:2" ht="12.75" customHeight="1" x14ac:dyDescent="0.2">
      <c r="A72" s="92" t="s">
        <v>153</v>
      </c>
      <c r="B72" s="92"/>
    </row>
    <row r="73" spans="1:2" ht="12.75" customHeight="1" x14ac:dyDescent="0.2">
      <c r="A73" s="92" t="s">
        <v>154</v>
      </c>
      <c r="B73" s="92"/>
    </row>
    <row r="74" spans="1:2" ht="12.75" customHeight="1" x14ac:dyDescent="0.2">
      <c r="A74" s="92" t="s">
        <v>155</v>
      </c>
      <c r="B74" s="92"/>
    </row>
    <row r="75" spans="1:2" ht="12.75" customHeight="1" x14ac:dyDescent="0.2">
      <c r="A75" s="92" t="s">
        <v>156</v>
      </c>
      <c r="B75" s="92"/>
    </row>
    <row r="76" spans="1:2" ht="12.75" customHeight="1" x14ac:dyDescent="0.2">
      <c r="A76" s="92" t="s">
        <v>157</v>
      </c>
      <c r="B76" s="92"/>
    </row>
    <row r="77" spans="1:2" x14ac:dyDescent="0.2">
      <c r="A77" s="92" t="s">
        <v>158</v>
      </c>
    </row>
    <row r="78" spans="1:2" x14ac:dyDescent="0.2">
      <c r="A78" s="92" t="s">
        <v>159</v>
      </c>
      <c r="B78" s="92"/>
    </row>
    <row r="79" spans="1:2" ht="12.75" customHeight="1" x14ac:dyDescent="0.2">
      <c r="A79" s="92" t="s">
        <v>160</v>
      </c>
      <c r="B79" s="92"/>
    </row>
    <row r="80" spans="1:2" ht="12.75" customHeight="1" x14ac:dyDescent="0.2">
      <c r="A80" s="92" t="s">
        <v>161</v>
      </c>
      <c r="B80" s="92"/>
    </row>
    <row r="81" spans="1:2" ht="12.75" customHeight="1" x14ac:dyDescent="0.2">
      <c r="A81" s="92" t="s">
        <v>162</v>
      </c>
      <c r="B81" s="92"/>
    </row>
    <row r="82" spans="1:2" ht="12.75" customHeight="1" x14ac:dyDescent="0.2">
      <c r="A82" s="92" t="s">
        <v>163</v>
      </c>
      <c r="B82" s="92"/>
    </row>
    <row r="83" spans="1:2" ht="15.75" customHeight="1" x14ac:dyDescent="0.2">
      <c r="A83" s="123"/>
      <c r="B83" s="123"/>
    </row>
    <row r="84" spans="1:2" ht="19.5" customHeight="1" x14ac:dyDescent="0.2">
      <c r="A84" s="125" t="s">
        <v>164</v>
      </c>
      <c r="B84" s="125"/>
    </row>
    <row r="85" spans="1:2" ht="51" customHeight="1" x14ac:dyDescent="0.2">
      <c r="A85" s="123" t="s">
        <v>165</v>
      </c>
      <c r="B85" s="123"/>
    </row>
    <row r="86" spans="1:2" ht="15.75" customHeight="1" x14ac:dyDescent="0.2">
      <c r="A86" s="89"/>
      <c r="B86" s="85"/>
    </row>
    <row r="87" spans="1:2" ht="19.5" customHeight="1" x14ac:dyDescent="0.2">
      <c r="A87" s="125" t="s">
        <v>166</v>
      </c>
      <c r="B87" s="125"/>
    </row>
    <row r="88" spans="1:2" x14ac:dyDescent="0.2">
      <c r="A88" s="126" t="s">
        <v>167</v>
      </c>
      <c r="B88" s="123"/>
    </row>
    <row r="89" spans="1:2" ht="9" customHeight="1" x14ac:dyDescent="0.2">
      <c r="A89" s="90"/>
      <c r="B89" s="86"/>
    </row>
    <row r="90" spans="1:2" ht="25.5" customHeight="1" x14ac:dyDescent="0.2">
      <c r="A90" s="126" t="s">
        <v>168</v>
      </c>
      <c r="B90" s="123"/>
    </row>
    <row r="91" spans="1:2" ht="15.75" customHeight="1" x14ac:dyDescent="0.2"/>
    <row r="92" spans="1:2" ht="19.5" customHeight="1" x14ac:dyDescent="0.2">
      <c r="A92" s="125" t="s">
        <v>169</v>
      </c>
      <c r="B92" s="125"/>
    </row>
    <row r="93" spans="1:2" ht="89.25" customHeight="1" x14ac:dyDescent="0.2">
      <c r="A93" s="123" t="s">
        <v>170</v>
      </c>
      <c r="B93" s="123"/>
    </row>
    <row r="94" spans="1:2" ht="9" customHeight="1" x14ac:dyDescent="0.2">
      <c r="A94" s="89"/>
      <c r="B94" s="85"/>
    </row>
    <row r="95" spans="1:2" ht="25.5" customHeight="1" x14ac:dyDescent="0.2">
      <c r="A95" s="123" t="s">
        <v>171</v>
      </c>
      <c r="B95" s="123"/>
    </row>
    <row r="96" spans="1:2" ht="15.75" customHeight="1" x14ac:dyDescent="0.2">
      <c r="A96" s="89"/>
      <c r="B96" s="85"/>
    </row>
    <row r="97" spans="1:2" ht="19.5" customHeight="1" x14ac:dyDescent="0.2">
      <c r="A97" s="125" t="s">
        <v>172</v>
      </c>
      <c r="B97" s="125"/>
    </row>
    <row r="98" spans="1:2" ht="51" customHeight="1" x14ac:dyDescent="0.2">
      <c r="A98" s="123" t="s">
        <v>173</v>
      </c>
      <c r="B98" s="123"/>
    </row>
    <row r="99" spans="1:2" ht="9" customHeight="1" x14ac:dyDescent="0.2">
      <c r="A99" s="89"/>
      <c r="B99" s="85"/>
    </row>
    <row r="100" spans="1:2" ht="51" customHeight="1" x14ac:dyDescent="0.2">
      <c r="A100" s="123" t="s">
        <v>174</v>
      </c>
      <c r="B100" s="123"/>
    </row>
    <row r="101" spans="1:2" ht="9" customHeight="1" x14ac:dyDescent="0.2">
      <c r="A101" s="123"/>
      <c r="B101" s="123"/>
    </row>
    <row r="102" spans="1:2" ht="63.75" customHeight="1" x14ac:dyDescent="0.2">
      <c r="A102" s="123" t="s">
        <v>175</v>
      </c>
      <c r="B102" s="123"/>
    </row>
    <row r="103" spans="1:2" ht="9" customHeight="1" x14ac:dyDescent="0.2">
      <c r="A103" s="86"/>
      <c r="B103" s="86"/>
    </row>
    <row r="104" spans="1:2" ht="25.5" customHeight="1" x14ac:dyDescent="0.2">
      <c r="A104" s="124" t="s">
        <v>176</v>
      </c>
      <c r="B104" s="124"/>
    </row>
    <row r="105" spans="1:2" ht="9" customHeight="1" x14ac:dyDescent="0.2">
      <c r="A105" s="89"/>
      <c r="B105" s="85"/>
    </row>
    <row r="106" spans="1:2" ht="38.25" customHeight="1" x14ac:dyDescent="0.2">
      <c r="A106" s="124" t="s">
        <v>177</v>
      </c>
      <c r="B106" s="124"/>
    </row>
  </sheetData>
  <sheetProtection sheet="1" objects="1" scenarios="1"/>
  <mergeCells count="35">
    <mergeCell ref="A3:B3"/>
    <mergeCell ref="A28:B28"/>
    <mergeCell ref="A39:B39"/>
    <mergeCell ref="A40:B40"/>
    <mergeCell ref="A42:B42"/>
    <mergeCell ref="A43:B43"/>
    <mergeCell ref="A45:B45"/>
    <mergeCell ref="A47:B47"/>
    <mergeCell ref="A48:B48"/>
    <mergeCell ref="A50:B50"/>
    <mergeCell ref="A52:B52"/>
    <mergeCell ref="A53:B53"/>
    <mergeCell ref="A55:B55"/>
    <mergeCell ref="A57:B57"/>
    <mergeCell ref="A58:B58"/>
    <mergeCell ref="A60:B60"/>
    <mergeCell ref="A61:B61"/>
    <mergeCell ref="A63:B63"/>
    <mergeCell ref="A98:B98"/>
    <mergeCell ref="A65:B65"/>
    <mergeCell ref="A83:B83"/>
    <mergeCell ref="A84:B84"/>
    <mergeCell ref="A85:B85"/>
    <mergeCell ref="A87:B87"/>
    <mergeCell ref="A88:B88"/>
    <mergeCell ref="A90:B90"/>
    <mergeCell ref="A92:B92"/>
    <mergeCell ref="A93:B93"/>
    <mergeCell ref="A95:B95"/>
    <mergeCell ref="A97:B97"/>
    <mergeCell ref="A100:B100"/>
    <mergeCell ref="A101:B101"/>
    <mergeCell ref="A102:B102"/>
    <mergeCell ref="A104:B104"/>
    <mergeCell ref="A106:B106"/>
  </mergeCells>
  <pageMargins left="0.75" right="0.75" top="1" bottom="1" header="0.5" footer="0.5"/>
  <headerFooter alignWithMargins="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X80"/>
  <sheetViews>
    <sheetView tabSelected="1" zoomScaleNormal="100" workbookViewId="0">
      <pane xSplit="1" ySplit="5" topLeftCell="B6" activePane="bottomRight" state="frozen"/>
      <selection pane="topRight" activeCell="B1" sqref="B1"/>
      <selection pane="bottomLeft" activeCell="A6" sqref="A6"/>
      <selection pane="bottomRight" activeCell="F44" sqref="F44"/>
    </sheetView>
  </sheetViews>
  <sheetFormatPr defaultColWidth="11" defaultRowHeight="10.5" customHeight="1" x14ac:dyDescent="0.2"/>
  <cols>
    <col min="1" max="1" width="39.7109375" style="1" customWidth="1"/>
    <col min="2" max="10" width="7.85546875" style="1" bestFit="1" customWidth="1"/>
    <col min="11" max="11" width="8.7109375" style="1" bestFit="1" customWidth="1"/>
    <col min="12" max="12" width="7.85546875" style="1" bestFit="1" customWidth="1"/>
    <col min="13" max="13" width="8.7109375" style="1" bestFit="1" customWidth="1"/>
    <col min="14" max="14" width="7.85546875" style="1" bestFit="1" customWidth="1"/>
    <col min="15" max="15" width="8.7109375" style="1" bestFit="1" customWidth="1"/>
    <col min="16" max="16" width="7.85546875" style="1" bestFit="1" customWidth="1"/>
    <col min="17" max="17" width="8.7109375" style="1" bestFit="1" customWidth="1"/>
    <col min="18" max="18" width="7.85546875" style="1" bestFit="1" customWidth="1"/>
    <col min="19" max="19" width="8.7109375" style="1" bestFit="1" customWidth="1"/>
    <col min="20" max="20" width="7.85546875" style="1" bestFit="1" customWidth="1"/>
    <col min="21" max="21" width="8.7109375" style="1" bestFit="1" customWidth="1"/>
    <col min="22" max="22" width="7.85546875" style="1" bestFit="1" customWidth="1"/>
    <col min="23" max="23" width="8.7109375" style="1" bestFit="1" customWidth="1"/>
    <col min="24" max="24" width="7.85546875" style="1" bestFit="1" customWidth="1"/>
    <col min="25" max="25" width="8.7109375" style="1" bestFit="1" customWidth="1"/>
    <col min="26" max="26" width="7.85546875" style="1" bestFit="1" customWidth="1"/>
    <col min="27" max="27" width="8.7109375" style="1" bestFit="1" customWidth="1"/>
    <col min="28" max="28" width="7.85546875" style="1" bestFit="1" customWidth="1"/>
    <col min="29" max="29" width="8.7109375" style="1" bestFit="1" customWidth="1"/>
    <col min="30" max="30" width="7.85546875" style="1" bestFit="1" customWidth="1"/>
    <col min="31" max="31" width="8.7109375" style="1" bestFit="1" customWidth="1"/>
    <col min="32" max="32" width="7.85546875" style="1" bestFit="1" customWidth="1"/>
    <col min="33" max="33" width="8.7109375" style="1" bestFit="1" customWidth="1"/>
    <col min="34" max="34" width="7.85546875" style="1" bestFit="1" customWidth="1"/>
    <col min="35" max="35" width="8.7109375" style="1" bestFit="1" customWidth="1"/>
    <col min="36" max="36" width="7.85546875" style="1" bestFit="1" customWidth="1"/>
    <col min="37" max="37" width="8.7109375" style="1" bestFit="1" customWidth="1"/>
    <col min="38" max="38" width="7.85546875" style="1" bestFit="1" customWidth="1"/>
    <col min="39" max="39" width="8.7109375" style="1" bestFit="1" customWidth="1"/>
    <col min="40" max="40" width="7.85546875" style="1" bestFit="1" customWidth="1"/>
    <col min="41" max="41" width="8.7109375" style="1" bestFit="1" customWidth="1"/>
    <col min="42" max="42" width="7.85546875" style="1" bestFit="1" customWidth="1"/>
    <col min="43" max="43" width="8.7109375" style="1" bestFit="1" customWidth="1"/>
    <col min="44" max="44" width="7.85546875" style="1" bestFit="1" customWidth="1"/>
    <col min="45" max="45" width="8.7109375" style="1" bestFit="1" customWidth="1"/>
    <col min="46" max="46" width="7.85546875" style="1" bestFit="1" customWidth="1"/>
    <col min="47" max="47" width="8.7109375" style="1" bestFit="1" customWidth="1"/>
    <col min="48" max="48" width="7.85546875" style="1" bestFit="1" customWidth="1"/>
    <col min="49" max="49" width="8.7109375" style="1" bestFit="1" customWidth="1"/>
    <col min="50" max="50" width="7.85546875" style="1" bestFit="1" customWidth="1"/>
    <col min="51" max="51" width="8.7109375" style="1" customWidth="1"/>
    <col min="52" max="53" width="11" style="1" customWidth="1"/>
    <col min="54" max="57" width="9.5703125" style="1" customWidth="1"/>
    <col min="58" max="61" width="9.42578125" style="41" customWidth="1"/>
    <col min="62" max="65" width="11" style="75"/>
    <col min="66" max="68" width="11" style="1"/>
    <col min="69" max="72" width="11" style="1" customWidth="1"/>
    <col min="73" max="73" width="13.85546875" style="1" customWidth="1"/>
    <col min="74" max="74" width="10.140625" style="66" customWidth="1"/>
    <col min="75" max="75" width="13.85546875" style="66" customWidth="1"/>
    <col min="76" max="77" width="11" style="66"/>
    <col min="78" max="79" width="11" style="1"/>
    <col min="150" max="16384" width="11" style="1"/>
  </cols>
  <sheetData>
    <row r="1" spans="1:154" ht="16.5" customHeight="1" x14ac:dyDescent="0.2">
      <c r="A1" s="40" t="s">
        <v>182</v>
      </c>
      <c r="BJ1" s="66"/>
      <c r="BK1" s="66"/>
      <c r="BL1" s="66"/>
      <c r="BM1" s="66"/>
      <c r="ET1"/>
      <c r="EU1"/>
      <c r="EV1"/>
      <c r="EW1"/>
      <c r="EX1"/>
    </row>
    <row r="2" spans="1:154" ht="8.25" customHeight="1" x14ac:dyDescent="0.2">
      <c r="A2" s="39"/>
      <c r="BJ2" s="66"/>
      <c r="BK2" s="66"/>
      <c r="BL2" s="66"/>
      <c r="BM2" s="66"/>
      <c r="ET2"/>
      <c r="EU2"/>
      <c r="EV2"/>
      <c r="EW2"/>
      <c r="EX2"/>
    </row>
    <row r="3" spans="1:154" s="47" customFormat="1" ht="12.75" x14ac:dyDescent="0.2">
      <c r="A3" s="131" t="s">
        <v>62</v>
      </c>
      <c r="B3" s="38" t="s">
        <v>61</v>
      </c>
      <c r="C3" s="37"/>
      <c r="D3" s="37" t="s">
        <v>60</v>
      </c>
      <c r="E3" s="37"/>
      <c r="F3" s="38" t="s">
        <v>59</v>
      </c>
      <c r="G3" s="37"/>
      <c r="H3" s="38" t="s">
        <v>58</v>
      </c>
      <c r="I3" s="37"/>
      <c r="J3" s="38" t="s">
        <v>57</v>
      </c>
      <c r="K3" s="37"/>
      <c r="L3" s="38" t="s">
        <v>56</v>
      </c>
      <c r="M3" s="37"/>
      <c r="N3" s="38" t="s">
        <v>55</v>
      </c>
      <c r="O3" s="37"/>
      <c r="P3" s="38" t="s">
        <v>54</v>
      </c>
      <c r="Q3" s="37"/>
      <c r="R3" s="36" t="s">
        <v>53</v>
      </c>
      <c r="S3" s="35"/>
      <c r="T3" s="36" t="s">
        <v>52</v>
      </c>
      <c r="U3" s="35"/>
      <c r="V3" s="36" t="s">
        <v>51</v>
      </c>
      <c r="W3" s="35"/>
      <c r="X3" s="36" t="s">
        <v>50</v>
      </c>
      <c r="Y3" s="35"/>
      <c r="Z3" s="36" t="s">
        <v>49</v>
      </c>
      <c r="AA3" s="35"/>
      <c r="AB3" s="33">
        <v>1993</v>
      </c>
      <c r="AC3" s="33"/>
      <c r="AD3" s="33">
        <v>1994</v>
      </c>
      <c r="AE3" s="33"/>
      <c r="AF3" s="33">
        <v>1995</v>
      </c>
      <c r="AG3" s="33"/>
      <c r="AH3" s="33">
        <v>1996</v>
      </c>
      <c r="AI3" s="33"/>
      <c r="AJ3" s="33">
        <v>1997</v>
      </c>
      <c r="AK3" s="33"/>
      <c r="AL3" s="33">
        <v>1998</v>
      </c>
      <c r="AM3" s="33"/>
      <c r="AN3" s="33">
        <v>1999</v>
      </c>
      <c r="AO3" s="33"/>
      <c r="AP3" s="34" t="s">
        <v>48</v>
      </c>
      <c r="AQ3" s="33"/>
      <c r="AR3" s="34" t="s">
        <v>48</v>
      </c>
      <c r="AS3" s="33"/>
      <c r="AT3" s="33">
        <v>2001</v>
      </c>
      <c r="AU3" s="33"/>
      <c r="AV3" s="34" t="s">
        <v>47</v>
      </c>
      <c r="AW3" s="33"/>
      <c r="AX3" s="33">
        <v>2003</v>
      </c>
      <c r="AY3" s="33"/>
      <c r="AZ3" s="33">
        <v>2004</v>
      </c>
      <c r="BA3" s="33"/>
      <c r="BB3" s="45" t="s">
        <v>46</v>
      </c>
      <c r="BC3" s="46"/>
      <c r="BD3" s="129">
        <v>2006</v>
      </c>
      <c r="BE3" s="129"/>
      <c r="BF3" s="133">
        <v>2007</v>
      </c>
      <c r="BG3" s="133"/>
      <c r="BH3" s="133">
        <v>2008</v>
      </c>
      <c r="BI3" s="133"/>
      <c r="BJ3" s="130">
        <v>2009</v>
      </c>
      <c r="BK3" s="130"/>
      <c r="BL3" s="130">
        <v>2010</v>
      </c>
      <c r="BM3" s="130"/>
      <c r="BN3" s="130">
        <v>2011</v>
      </c>
      <c r="BO3" s="130"/>
      <c r="BP3" s="130">
        <v>2012</v>
      </c>
      <c r="BQ3" s="130"/>
      <c r="BR3" s="128">
        <v>2013</v>
      </c>
      <c r="BS3" s="128"/>
      <c r="BT3" s="128">
        <v>2014</v>
      </c>
      <c r="BU3" s="128"/>
      <c r="BV3" s="128">
        <v>2015</v>
      </c>
      <c r="BW3" s="128"/>
      <c r="BX3" s="128" t="s">
        <v>180</v>
      </c>
      <c r="BY3" s="128"/>
      <c r="BZ3" s="129" t="s">
        <v>181</v>
      </c>
      <c r="CA3" s="129"/>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row>
    <row r="4" spans="1:154" s="47" customFormat="1" ht="12.75" x14ac:dyDescent="0.2">
      <c r="A4" s="132"/>
      <c r="B4" s="32" t="s">
        <v>45</v>
      </c>
      <c r="C4" s="31" t="s">
        <v>44</v>
      </c>
      <c r="D4" s="38" t="s">
        <v>45</v>
      </c>
      <c r="E4" s="31" t="s">
        <v>44</v>
      </c>
      <c r="F4" s="32" t="s">
        <v>45</v>
      </c>
      <c r="G4" s="31" t="s">
        <v>44</v>
      </c>
      <c r="H4" s="32" t="s">
        <v>45</v>
      </c>
      <c r="I4" s="31" t="s">
        <v>44</v>
      </c>
      <c r="J4" s="32" t="s">
        <v>45</v>
      </c>
      <c r="K4" s="31" t="s">
        <v>44</v>
      </c>
      <c r="L4" s="32" t="s">
        <v>45</v>
      </c>
      <c r="M4" s="31" t="s">
        <v>44</v>
      </c>
      <c r="N4" s="32" t="s">
        <v>45</v>
      </c>
      <c r="O4" s="31" t="s">
        <v>44</v>
      </c>
      <c r="P4" s="32" t="s">
        <v>45</v>
      </c>
      <c r="Q4" s="31" t="s">
        <v>44</v>
      </c>
      <c r="R4" s="32" t="s">
        <v>45</v>
      </c>
      <c r="S4" s="31" t="s">
        <v>44</v>
      </c>
      <c r="T4" s="32" t="s">
        <v>45</v>
      </c>
      <c r="U4" s="31" t="s">
        <v>44</v>
      </c>
      <c r="V4" s="32" t="s">
        <v>45</v>
      </c>
      <c r="W4" s="31" t="s">
        <v>44</v>
      </c>
      <c r="X4" s="32" t="s">
        <v>45</v>
      </c>
      <c r="Y4" s="31" t="s">
        <v>44</v>
      </c>
      <c r="Z4" s="32" t="s">
        <v>45</v>
      </c>
      <c r="AA4" s="31" t="s">
        <v>44</v>
      </c>
      <c r="AB4" s="32" t="s">
        <v>45</v>
      </c>
      <c r="AC4" s="31" t="s">
        <v>44</v>
      </c>
      <c r="AD4" s="32" t="s">
        <v>45</v>
      </c>
      <c r="AE4" s="31" t="s">
        <v>44</v>
      </c>
      <c r="AF4" s="32" t="s">
        <v>45</v>
      </c>
      <c r="AG4" s="31" t="s">
        <v>44</v>
      </c>
      <c r="AH4" s="32" t="s">
        <v>45</v>
      </c>
      <c r="AI4" s="31" t="s">
        <v>44</v>
      </c>
      <c r="AJ4" s="32" t="s">
        <v>45</v>
      </c>
      <c r="AK4" s="31" t="s">
        <v>44</v>
      </c>
      <c r="AL4" s="32" t="s">
        <v>45</v>
      </c>
      <c r="AM4" s="31" t="s">
        <v>44</v>
      </c>
      <c r="AN4" s="32" t="s">
        <v>45</v>
      </c>
      <c r="AO4" s="31" t="s">
        <v>44</v>
      </c>
      <c r="AP4" s="32" t="s">
        <v>45</v>
      </c>
      <c r="AQ4" s="31" t="s">
        <v>44</v>
      </c>
      <c r="AR4" s="32" t="s">
        <v>45</v>
      </c>
      <c r="AS4" s="31" t="s">
        <v>44</v>
      </c>
      <c r="AT4" s="32" t="s">
        <v>45</v>
      </c>
      <c r="AU4" s="31" t="s">
        <v>44</v>
      </c>
      <c r="AV4" s="32" t="s">
        <v>45</v>
      </c>
      <c r="AW4" s="31" t="s">
        <v>44</v>
      </c>
      <c r="AX4" s="32" t="s">
        <v>45</v>
      </c>
      <c r="AY4" s="31" t="s">
        <v>44</v>
      </c>
      <c r="AZ4" s="32" t="s">
        <v>45</v>
      </c>
      <c r="BA4" s="31" t="s">
        <v>44</v>
      </c>
      <c r="BB4" s="32" t="s">
        <v>45</v>
      </c>
      <c r="BC4" s="31" t="s">
        <v>44</v>
      </c>
      <c r="BD4" s="32" t="s">
        <v>45</v>
      </c>
      <c r="BE4" s="31" t="s">
        <v>44</v>
      </c>
      <c r="BF4" s="42" t="s">
        <v>45</v>
      </c>
      <c r="BG4" s="42" t="s">
        <v>44</v>
      </c>
      <c r="BH4" s="42" t="s">
        <v>45</v>
      </c>
      <c r="BI4" s="42" t="s">
        <v>44</v>
      </c>
      <c r="BJ4" s="67" t="s">
        <v>45</v>
      </c>
      <c r="BK4" s="67" t="s">
        <v>44</v>
      </c>
      <c r="BL4" s="67" t="s">
        <v>45</v>
      </c>
      <c r="BM4" s="67" t="s">
        <v>44</v>
      </c>
      <c r="BN4" s="67" t="s">
        <v>45</v>
      </c>
      <c r="BO4" s="67" t="s">
        <v>44</v>
      </c>
      <c r="BP4" s="67" t="s">
        <v>45</v>
      </c>
      <c r="BQ4" s="67" t="s">
        <v>44</v>
      </c>
      <c r="BR4" s="67" t="s">
        <v>45</v>
      </c>
      <c r="BS4" s="67" t="s">
        <v>44</v>
      </c>
      <c r="BT4" s="67" t="s">
        <v>45</v>
      </c>
      <c r="BU4" s="67" t="s">
        <v>44</v>
      </c>
      <c r="BV4" s="67" t="s">
        <v>45</v>
      </c>
      <c r="BW4" s="67" t="s">
        <v>44</v>
      </c>
      <c r="BX4" s="116" t="s">
        <v>45</v>
      </c>
      <c r="BY4" s="116" t="s">
        <v>44</v>
      </c>
      <c r="BZ4" s="47" t="s">
        <v>45</v>
      </c>
      <c r="CA4" s="47" t="s">
        <v>44</v>
      </c>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row>
    <row r="5" spans="1:154" s="50" customFormat="1" ht="12.75" x14ac:dyDescent="0.2">
      <c r="A5" s="132"/>
      <c r="B5" s="30"/>
      <c r="C5" s="29" t="s">
        <v>43</v>
      </c>
      <c r="D5" s="30"/>
      <c r="E5" s="29" t="s">
        <v>43</v>
      </c>
      <c r="F5" s="30"/>
      <c r="G5" s="29" t="s">
        <v>43</v>
      </c>
      <c r="H5" s="30"/>
      <c r="I5" s="29" t="s">
        <v>43</v>
      </c>
      <c r="J5" s="30"/>
      <c r="K5" s="29" t="s">
        <v>43</v>
      </c>
      <c r="L5" s="30"/>
      <c r="M5" s="29" t="s">
        <v>43</v>
      </c>
      <c r="N5" s="30"/>
      <c r="O5" s="29" t="s">
        <v>43</v>
      </c>
      <c r="P5" s="30"/>
      <c r="Q5" s="29" t="s">
        <v>43</v>
      </c>
      <c r="R5" s="30"/>
      <c r="S5" s="29" t="s">
        <v>43</v>
      </c>
      <c r="T5" s="30"/>
      <c r="U5" s="29" t="s">
        <v>43</v>
      </c>
      <c r="V5" s="30"/>
      <c r="W5" s="29" t="s">
        <v>43</v>
      </c>
      <c r="X5" s="30"/>
      <c r="Y5" s="29" t="s">
        <v>43</v>
      </c>
      <c r="Z5" s="30"/>
      <c r="AA5" s="29" t="s">
        <v>43</v>
      </c>
      <c r="AB5" s="30"/>
      <c r="AC5" s="29" t="s">
        <v>43</v>
      </c>
      <c r="AD5" s="30"/>
      <c r="AE5" s="29" t="s">
        <v>43</v>
      </c>
      <c r="AF5" s="30"/>
      <c r="AG5" s="29" t="s">
        <v>43</v>
      </c>
      <c r="AH5" s="30"/>
      <c r="AI5" s="29" t="s">
        <v>43</v>
      </c>
      <c r="AJ5" s="30"/>
      <c r="AK5" s="29" t="s">
        <v>43</v>
      </c>
      <c r="AL5" s="30"/>
      <c r="AM5" s="29" t="s">
        <v>43</v>
      </c>
      <c r="AN5" s="30"/>
      <c r="AO5" s="29" t="s">
        <v>43</v>
      </c>
      <c r="AP5" s="30"/>
      <c r="AQ5" s="29" t="s">
        <v>43</v>
      </c>
      <c r="AR5" s="30"/>
      <c r="AS5" s="29" t="s">
        <v>43</v>
      </c>
      <c r="AT5" s="30"/>
      <c r="AU5" s="29" t="s">
        <v>43</v>
      </c>
      <c r="AV5" s="30"/>
      <c r="AW5" s="29" t="s">
        <v>43</v>
      </c>
      <c r="AX5" s="30"/>
      <c r="AY5" s="29" t="s">
        <v>43</v>
      </c>
      <c r="AZ5" s="30"/>
      <c r="BA5" s="29" t="s">
        <v>43</v>
      </c>
      <c r="BB5" s="30"/>
      <c r="BC5" s="29" t="s">
        <v>43</v>
      </c>
      <c r="BD5" s="30"/>
      <c r="BE5" s="29" t="s">
        <v>43</v>
      </c>
      <c r="BF5" s="48"/>
      <c r="BG5" s="49" t="s">
        <v>43</v>
      </c>
      <c r="BH5" s="48"/>
      <c r="BI5" s="49" t="s">
        <v>43</v>
      </c>
      <c r="BJ5" s="68"/>
      <c r="BK5" s="69" t="s">
        <v>43</v>
      </c>
      <c r="BL5" s="68"/>
      <c r="BM5" s="69" t="s">
        <v>43</v>
      </c>
      <c r="BN5" s="68"/>
      <c r="BO5" s="69" t="s">
        <v>43</v>
      </c>
      <c r="BP5" s="68"/>
      <c r="BQ5" s="69" t="s">
        <v>43</v>
      </c>
      <c r="BR5" s="68"/>
      <c r="BS5" s="69" t="s">
        <v>43</v>
      </c>
      <c r="BT5" s="68"/>
      <c r="BU5" s="69" t="s">
        <v>43</v>
      </c>
      <c r="BV5" s="68"/>
      <c r="BW5" s="69" t="s">
        <v>43</v>
      </c>
      <c r="BX5" s="57"/>
      <c r="BY5" s="57" t="s">
        <v>43</v>
      </c>
      <c r="CA5" s="50" t="s">
        <v>43</v>
      </c>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row>
    <row r="6" spans="1:154" s="51" customFormat="1" ht="12.75" customHeight="1" x14ac:dyDescent="0.2">
      <c r="A6" s="19" t="s">
        <v>42</v>
      </c>
      <c r="B6" s="30"/>
      <c r="C6" s="29"/>
      <c r="D6" s="30"/>
      <c r="E6" s="29"/>
      <c r="F6" s="30"/>
      <c r="G6" s="29"/>
      <c r="H6" s="30"/>
      <c r="I6" s="29"/>
      <c r="J6" s="30"/>
      <c r="K6" s="29"/>
      <c r="L6" s="30"/>
      <c r="M6" s="29"/>
      <c r="N6" s="30"/>
      <c r="O6" s="29"/>
      <c r="P6" s="30"/>
      <c r="Q6" s="29"/>
      <c r="R6" s="30"/>
      <c r="S6" s="29"/>
      <c r="T6" s="30"/>
      <c r="U6" s="29"/>
      <c r="V6" s="30"/>
      <c r="W6" s="29"/>
      <c r="X6" s="30"/>
      <c r="Y6" s="29"/>
      <c r="Z6" s="30"/>
      <c r="AA6" s="29"/>
      <c r="AB6" s="30"/>
      <c r="AC6" s="29"/>
      <c r="AD6" s="30"/>
      <c r="AE6" s="29"/>
      <c r="AF6" s="30"/>
      <c r="AG6" s="29"/>
      <c r="AH6" s="30"/>
      <c r="AI6" s="29"/>
      <c r="AJ6" s="30"/>
      <c r="AK6" s="29"/>
      <c r="AL6" s="30"/>
      <c r="AM6" s="29"/>
      <c r="AN6" s="30"/>
      <c r="AO6" s="29"/>
      <c r="AP6" s="30"/>
      <c r="AQ6" s="29"/>
      <c r="AR6" s="30"/>
      <c r="AS6" s="29"/>
      <c r="AT6" s="30"/>
      <c r="AU6" s="29"/>
      <c r="AV6" s="30"/>
      <c r="AW6" s="29"/>
      <c r="AX6" s="30"/>
      <c r="AY6" s="29"/>
      <c r="AZ6" s="30"/>
      <c r="BA6" s="29"/>
      <c r="BB6" s="28"/>
      <c r="BC6" s="28"/>
      <c r="BD6" s="28"/>
      <c r="BE6" s="28"/>
      <c r="BF6" s="44"/>
      <c r="BG6" s="44"/>
      <c r="BH6" s="44"/>
      <c r="BI6" s="44"/>
      <c r="BJ6" s="70"/>
      <c r="BK6" s="70"/>
      <c r="BL6" s="70"/>
      <c r="BM6" s="70"/>
      <c r="BN6" s="76"/>
      <c r="BO6" s="76"/>
      <c r="BP6" s="76"/>
      <c r="BQ6" s="76"/>
      <c r="BR6" s="76"/>
      <c r="BS6" s="76"/>
      <c r="BT6" s="76"/>
      <c r="BU6" s="76"/>
      <c r="BV6" s="107"/>
      <c r="BW6" s="117"/>
      <c r="BX6" s="107"/>
      <c r="BY6" s="107"/>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row>
    <row r="7" spans="1:154" s="50" customFormat="1" ht="12.75" customHeight="1" x14ac:dyDescent="0.2">
      <c r="A7" s="16" t="s">
        <v>41</v>
      </c>
      <c r="B7" s="24">
        <v>4</v>
      </c>
      <c r="C7" s="24">
        <v>1494</v>
      </c>
      <c r="D7" s="24">
        <v>6</v>
      </c>
      <c r="E7" s="24">
        <v>2274</v>
      </c>
      <c r="F7" s="24">
        <v>4</v>
      </c>
      <c r="G7" s="24">
        <v>1903</v>
      </c>
      <c r="H7" s="24">
        <v>2</v>
      </c>
      <c r="I7" s="24">
        <v>982</v>
      </c>
      <c r="J7" s="24">
        <v>2.3410000000000002</v>
      </c>
      <c r="K7" s="24">
        <v>1465.2360000000001</v>
      </c>
      <c r="L7" s="24">
        <v>4.26</v>
      </c>
      <c r="M7" s="24">
        <v>1565.55</v>
      </c>
      <c r="N7" s="24">
        <v>3.4420000000000002</v>
      </c>
      <c r="O7" s="24">
        <v>1974.59</v>
      </c>
      <c r="P7" s="24">
        <v>2.504</v>
      </c>
      <c r="Q7" s="24">
        <v>1326.7809999999999</v>
      </c>
      <c r="R7" s="24">
        <v>12.016</v>
      </c>
      <c r="S7" s="24">
        <v>8352.1049999999996</v>
      </c>
      <c r="T7" s="24">
        <v>6.1639999999999997</v>
      </c>
      <c r="U7" s="24">
        <v>5440.9049999999997</v>
      </c>
      <c r="V7" s="24">
        <v>4.6900000000000004</v>
      </c>
      <c r="W7" s="24">
        <v>4252.2690000000002</v>
      </c>
      <c r="X7" s="24">
        <v>3.117</v>
      </c>
      <c r="Y7" s="24">
        <v>2986.8029999999999</v>
      </c>
      <c r="Z7" s="24">
        <v>2.613</v>
      </c>
      <c r="AA7" s="24">
        <v>2475.558</v>
      </c>
      <c r="AB7" s="24">
        <v>3.3159999999999998</v>
      </c>
      <c r="AC7" s="24">
        <v>2929.9470000000001</v>
      </c>
      <c r="AD7" s="24">
        <v>2.2360000000000002</v>
      </c>
      <c r="AE7" s="24">
        <v>1899.7159999999999</v>
      </c>
      <c r="AF7" s="24">
        <v>1.7350000000000001</v>
      </c>
      <c r="AG7" s="24">
        <v>1459.6310000000001</v>
      </c>
      <c r="AH7" s="24">
        <v>2.3180000000000001</v>
      </c>
      <c r="AI7" s="24">
        <v>1684.3150000000001</v>
      </c>
      <c r="AJ7" s="24">
        <v>2.8940000000000001</v>
      </c>
      <c r="AK7" s="24">
        <v>1556.8119999999999</v>
      </c>
      <c r="AL7" s="24">
        <v>3.7759999999999998</v>
      </c>
      <c r="AM7" s="24">
        <v>2161.7930000000001</v>
      </c>
      <c r="AN7" s="24">
        <v>3.323</v>
      </c>
      <c r="AO7" s="24">
        <v>1866.8130000000001</v>
      </c>
      <c r="AP7" s="24">
        <v>5.3730000000000002</v>
      </c>
      <c r="AQ7" s="24">
        <v>3875.741</v>
      </c>
      <c r="AR7" s="24">
        <v>5.3730000000000002</v>
      </c>
      <c r="AS7" s="24">
        <v>3875.741</v>
      </c>
      <c r="AT7" s="24">
        <v>5.8710000000000004</v>
      </c>
      <c r="AU7" s="24">
        <v>4083.1640000000002</v>
      </c>
      <c r="AV7" s="24">
        <v>5.3470000000000004</v>
      </c>
      <c r="AW7" s="24">
        <v>2637.54</v>
      </c>
      <c r="AX7" s="24">
        <v>3.1720000000000002</v>
      </c>
      <c r="AY7" s="24">
        <v>2195.5039999999999</v>
      </c>
      <c r="AZ7" s="24">
        <v>3.629</v>
      </c>
      <c r="BA7" s="24">
        <v>2302.9589999999998</v>
      </c>
      <c r="BB7" s="13">
        <v>5</v>
      </c>
      <c r="BC7" s="13">
        <v>4395</v>
      </c>
      <c r="BD7" s="13">
        <v>5</v>
      </c>
      <c r="BE7" s="13">
        <v>5126</v>
      </c>
      <c r="BF7" s="13">
        <v>4</v>
      </c>
      <c r="BG7" s="13">
        <v>3650</v>
      </c>
      <c r="BH7" s="13">
        <v>4</v>
      </c>
      <c r="BI7" s="13">
        <v>4100</v>
      </c>
      <c r="BJ7" s="54">
        <v>4</v>
      </c>
      <c r="BK7" s="54">
        <v>3345</v>
      </c>
      <c r="BL7" s="54">
        <v>4</v>
      </c>
      <c r="BM7" s="54">
        <v>3945</v>
      </c>
      <c r="BN7" s="54">
        <v>4</v>
      </c>
      <c r="BO7" s="54">
        <v>3672</v>
      </c>
      <c r="BP7" s="54">
        <v>5</v>
      </c>
      <c r="BQ7" s="54">
        <v>4527</v>
      </c>
      <c r="BR7" s="54">
        <v>6</v>
      </c>
      <c r="BS7" s="54">
        <v>6098</v>
      </c>
      <c r="BT7" s="110">
        <v>6</v>
      </c>
      <c r="BU7" s="54">
        <v>6575</v>
      </c>
      <c r="BV7" s="114">
        <v>4.0118359999999997</v>
      </c>
      <c r="BW7" s="54">
        <v>4018.2979999999998</v>
      </c>
      <c r="BX7" s="113">
        <v>3.6759009999999996</v>
      </c>
      <c r="BY7" s="54">
        <v>4154.1109999999999</v>
      </c>
      <c r="BZ7" s="63">
        <v>4.5365320000000002</v>
      </c>
      <c r="CA7" s="63">
        <v>5463.8509999999997</v>
      </c>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row>
    <row r="8" spans="1:154" s="50" customFormat="1" ht="12.75" customHeight="1" x14ac:dyDescent="0.2">
      <c r="A8" s="16" t="s">
        <v>40</v>
      </c>
      <c r="B8" s="14">
        <v>0</v>
      </c>
      <c r="C8" s="14">
        <v>0</v>
      </c>
      <c r="D8" s="14">
        <v>0</v>
      </c>
      <c r="E8" s="14">
        <v>0</v>
      </c>
      <c r="F8" s="14">
        <v>1E-3</v>
      </c>
      <c r="G8" s="14">
        <v>0</v>
      </c>
      <c r="H8" s="15">
        <v>5.6000000000000001E-2</v>
      </c>
      <c r="I8" s="15">
        <v>0</v>
      </c>
      <c r="J8" s="15">
        <v>0</v>
      </c>
      <c r="K8" s="15">
        <v>0</v>
      </c>
      <c r="L8" s="15">
        <v>0</v>
      </c>
      <c r="M8" s="15">
        <v>0</v>
      </c>
      <c r="N8" s="15" t="s">
        <v>34</v>
      </c>
      <c r="O8" s="15">
        <v>0.64300000000000002</v>
      </c>
      <c r="P8" s="15" t="s">
        <v>34</v>
      </c>
      <c r="Q8" s="15">
        <v>10.792999999999999</v>
      </c>
      <c r="R8" s="15" t="s">
        <v>34</v>
      </c>
      <c r="S8" s="15">
        <v>36.668999999999997</v>
      </c>
      <c r="T8" s="15" t="s">
        <v>34</v>
      </c>
      <c r="U8" s="15">
        <v>40.664000000000001</v>
      </c>
      <c r="V8" s="15" t="s">
        <v>34</v>
      </c>
      <c r="W8" s="15">
        <v>82.076999999999998</v>
      </c>
      <c r="X8" s="15">
        <v>0.60599999999999998</v>
      </c>
      <c r="Y8" s="15">
        <v>344.27100000000002</v>
      </c>
      <c r="Z8" s="15" t="s">
        <v>34</v>
      </c>
      <c r="AA8" s="15">
        <v>37.204999999999998</v>
      </c>
      <c r="AB8" s="15">
        <v>0.59799999999999998</v>
      </c>
      <c r="AC8" s="15">
        <v>118.217</v>
      </c>
      <c r="AD8" s="15">
        <v>0.71899999999999997</v>
      </c>
      <c r="AE8" s="15">
        <v>173.84</v>
      </c>
      <c r="AF8" s="15">
        <v>1.2030000000000001</v>
      </c>
      <c r="AG8" s="15">
        <v>403.00900000000001</v>
      </c>
      <c r="AH8" s="15">
        <v>1.458</v>
      </c>
      <c r="AI8" s="15">
        <v>370.24200000000002</v>
      </c>
      <c r="AJ8" s="15">
        <v>1.2390000000000001</v>
      </c>
      <c r="AK8" s="15">
        <v>258.43</v>
      </c>
      <c r="AL8" s="15">
        <v>1.67</v>
      </c>
      <c r="AM8" s="15">
        <v>477.46699999999998</v>
      </c>
      <c r="AN8" s="15">
        <v>0.71300000000000008</v>
      </c>
      <c r="AO8" s="15">
        <v>553.30700000000002</v>
      </c>
      <c r="AP8" s="15">
        <v>3.2909999999999999</v>
      </c>
      <c r="AQ8" s="15">
        <v>1328.271</v>
      </c>
      <c r="AR8" s="15">
        <v>3.2909999999999999</v>
      </c>
      <c r="AS8" s="15">
        <v>1328.271</v>
      </c>
      <c r="AT8" s="15">
        <v>5.6079999999999997</v>
      </c>
      <c r="AU8" s="15">
        <v>1657.6959999999999</v>
      </c>
      <c r="AV8" s="15">
        <v>2.653</v>
      </c>
      <c r="AW8" s="15">
        <v>1120.2829999999999</v>
      </c>
      <c r="AX8" s="15">
        <v>1.944</v>
      </c>
      <c r="AY8" s="15">
        <v>645.98900000000003</v>
      </c>
      <c r="AZ8" s="15">
        <v>3.0009999999999999</v>
      </c>
      <c r="BA8" s="15">
        <v>1329.731</v>
      </c>
      <c r="BB8" s="13">
        <v>4</v>
      </c>
      <c r="BC8" s="13">
        <v>2605</v>
      </c>
      <c r="BD8" s="13">
        <v>3</v>
      </c>
      <c r="BE8" s="13">
        <v>1357</v>
      </c>
      <c r="BF8" s="13">
        <v>4</v>
      </c>
      <c r="BG8" s="13">
        <v>1796</v>
      </c>
      <c r="BH8" s="13">
        <v>4</v>
      </c>
      <c r="BI8" s="13">
        <v>2786</v>
      </c>
      <c r="BJ8" s="54">
        <v>6</v>
      </c>
      <c r="BK8" s="54">
        <v>8313</v>
      </c>
      <c r="BL8" s="54">
        <v>2</v>
      </c>
      <c r="BM8" s="54">
        <v>1579</v>
      </c>
      <c r="BN8" s="54">
        <v>3</v>
      </c>
      <c r="BO8" s="54">
        <v>2282</v>
      </c>
      <c r="BP8" s="54">
        <v>3</v>
      </c>
      <c r="BQ8" s="54">
        <v>3026</v>
      </c>
      <c r="BR8" s="54">
        <v>2</v>
      </c>
      <c r="BS8" s="54">
        <v>1064</v>
      </c>
      <c r="BT8" s="110">
        <v>6</v>
      </c>
      <c r="BU8" s="54">
        <v>3861</v>
      </c>
      <c r="BV8" s="114">
        <v>3.3444600000000002</v>
      </c>
      <c r="BW8" s="54">
        <v>2148.7730000000001</v>
      </c>
      <c r="BX8" s="113">
        <v>2.436868</v>
      </c>
      <c r="BY8" s="54">
        <v>953.702</v>
      </c>
      <c r="BZ8" s="63">
        <v>3.0133719999999999</v>
      </c>
      <c r="CA8" s="63">
        <v>1491.8589999999999</v>
      </c>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row>
    <row r="9" spans="1:154" s="50" customFormat="1" ht="12.75" customHeight="1" x14ac:dyDescent="0.2">
      <c r="A9" s="16" t="s">
        <v>67</v>
      </c>
      <c r="B9" s="27">
        <v>18</v>
      </c>
      <c r="C9" s="27">
        <v>6874</v>
      </c>
      <c r="D9" s="27">
        <v>16</v>
      </c>
      <c r="E9" s="27">
        <v>8157</v>
      </c>
      <c r="F9" s="27">
        <v>19</v>
      </c>
      <c r="G9" s="14">
        <v>9592</v>
      </c>
      <c r="H9" s="15">
        <v>15</v>
      </c>
      <c r="I9" s="15">
        <v>7692</v>
      </c>
      <c r="J9" s="15">
        <v>19.382999999999999</v>
      </c>
      <c r="K9" s="15">
        <v>12136.04</v>
      </c>
      <c r="L9" s="15">
        <v>19.696000000000002</v>
      </c>
      <c r="M9" s="15">
        <v>13581.200999999999</v>
      </c>
      <c r="N9" s="15">
        <v>18.698</v>
      </c>
      <c r="O9" s="15">
        <v>12954.675999999999</v>
      </c>
      <c r="P9" s="15">
        <v>27.792999999999999</v>
      </c>
      <c r="Q9" s="15">
        <v>16479.797999999999</v>
      </c>
      <c r="R9" s="15">
        <v>15.125</v>
      </c>
      <c r="S9" s="15">
        <v>10799.802</v>
      </c>
      <c r="T9" s="15">
        <v>16.588999999999999</v>
      </c>
      <c r="U9" s="15">
        <v>15247.909</v>
      </c>
      <c r="V9" s="15">
        <v>18.998000000000001</v>
      </c>
      <c r="W9" s="15">
        <v>18032.310000000001</v>
      </c>
      <c r="X9" s="15">
        <v>13.904</v>
      </c>
      <c r="Y9" s="15">
        <v>14528.823</v>
      </c>
      <c r="Z9" s="15">
        <v>7.851</v>
      </c>
      <c r="AA9" s="15">
        <v>8906.0879999999997</v>
      </c>
      <c r="AB9" s="15">
        <v>8.4730000000000008</v>
      </c>
      <c r="AC9" s="15">
        <v>9670.84</v>
      </c>
      <c r="AD9" s="15">
        <v>8.3119999999999994</v>
      </c>
      <c r="AE9" s="15">
        <v>9816.8119999999999</v>
      </c>
      <c r="AF9" s="15">
        <v>10.587</v>
      </c>
      <c r="AG9" s="15">
        <v>11577.281999999999</v>
      </c>
      <c r="AH9" s="15">
        <v>13.255000000000001</v>
      </c>
      <c r="AI9" s="15">
        <v>10863.401</v>
      </c>
      <c r="AJ9" s="15">
        <v>9.9409999999999989</v>
      </c>
      <c r="AK9" s="15">
        <v>10961.370999999999</v>
      </c>
      <c r="AL9" s="15">
        <v>12.182</v>
      </c>
      <c r="AM9" s="15">
        <v>14169.516</v>
      </c>
      <c r="AN9" s="15">
        <v>12.654999999999999</v>
      </c>
      <c r="AO9" s="15">
        <v>16561.350999999999</v>
      </c>
      <c r="AP9" s="15">
        <v>13.367000000000001</v>
      </c>
      <c r="AQ9" s="15">
        <v>19110.831999999999</v>
      </c>
      <c r="AR9" s="15">
        <v>13.367000000000001</v>
      </c>
      <c r="AS9" s="15">
        <v>19110.831999999999</v>
      </c>
      <c r="AT9" s="15">
        <v>15.339</v>
      </c>
      <c r="AU9" s="15">
        <v>22580.579000000002</v>
      </c>
      <c r="AV9" s="15">
        <v>16.260000000000002</v>
      </c>
      <c r="AW9" s="15">
        <v>21781.517</v>
      </c>
      <c r="AX9" s="15">
        <v>20.274999999999999</v>
      </c>
      <c r="AY9" s="15">
        <v>20986.173999999999</v>
      </c>
      <c r="AZ9" s="15">
        <v>19.228999999999999</v>
      </c>
      <c r="BA9" s="15">
        <v>22104.736000000001</v>
      </c>
      <c r="BB9" s="13">
        <v>24</v>
      </c>
      <c r="BC9" s="13">
        <v>26360</v>
      </c>
      <c r="BD9" s="13">
        <v>24</v>
      </c>
      <c r="BE9" s="13">
        <v>28493</v>
      </c>
      <c r="BF9" s="13">
        <v>26</v>
      </c>
      <c r="BG9" s="13">
        <v>33784</v>
      </c>
      <c r="BH9" s="13">
        <v>20</v>
      </c>
      <c r="BI9" s="13">
        <v>28647</v>
      </c>
      <c r="BJ9" s="54">
        <v>19</v>
      </c>
      <c r="BK9" s="54">
        <v>27662</v>
      </c>
      <c r="BL9" s="54">
        <v>17</v>
      </c>
      <c r="BM9" s="54">
        <v>25614</v>
      </c>
      <c r="BN9" s="54">
        <v>23</v>
      </c>
      <c r="BO9" s="54">
        <v>26293</v>
      </c>
      <c r="BP9" s="54">
        <v>20</v>
      </c>
      <c r="BQ9" s="54">
        <v>29932</v>
      </c>
      <c r="BR9" s="54">
        <v>25</v>
      </c>
      <c r="BS9" s="54">
        <v>29697</v>
      </c>
      <c r="BT9" s="110">
        <v>22</v>
      </c>
      <c r="BU9" s="54">
        <v>31677</v>
      </c>
      <c r="BV9" s="114">
        <v>19.143509999999999</v>
      </c>
      <c r="BW9" s="54">
        <v>31499.788</v>
      </c>
      <c r="BX9" s="113">
        <v>35.319112599999997</v>
      </c>
      <c r="BY9" s="54">
        <v>39427.195</v>
      </c>
      <c r="BZ9" s="63">
        <v>29.121410899999997</v>
      </c>
      <c r="CA9" s="63">
        <v>46351.254000000001</v>
      </c>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row>
    <row r="10" spans="1:154" s="50" customFormat="1" ht="12.75" customHeight="1" x14ac:dyDescent="0.2">
      <c r="A10" s="26" t="s">
        <v>66</v>
      </c>
      <c r="B10" s="14">
        <v>7</v>
      </c>
      <c r="C10" s="14">
        <v>3398</v>
      </c>
      <c r="D10" s="14">
        <v>11</v>
      </c>
      <c r="E10" s="14">
        <v>5235</v>
      </c>
      <c r="F10" s="14">
        <v>14</v>
      </c>
      <c r="G10" s="14">
        <v>8269</v>
      </c>
      <c r="H10" s="15">
        <v>10</v>
      </c>
      <c r="I10" s="15">
        <v>7012</v>
      </c>
      <c r="J10" s="15">
        <v>18.213999999999999</v>
      </c>
      <c r="K10" s="15">
        <v>12874.978999999999</v>
      </c>
      <c r="L10" s="15">
        <v>21.116</v>
      </c>
      <c r="M10" s="15">
        <v>12635.653</v>
      </c>
      <c r="N10" s="15">
        <v>37.234999999999999</v>
      </c>
      <c r="O10" s="15">
        <v>18303.669999999998</v>
      </c>
      <c r="P10" s="15">
        <v>24.481999999999999</v>
      </c>
      <c r="Q10" s="15">
        <v>20023.920999999998</v>
      </c>
      <c r="R10" s="15">
        <v>12.999000000000001</v>
      </c>
      <c r="S10" s="15">
        <v>9695.268</v>
      </c>
      <c r="T10" s="15">
        <v>19.655000000000001</v>
      </c>
      <c r="U10" s="15">
        <v>15939.29</v>
      </c>
      <c r="V10" s="15">
        <v>27.709</v>
      </c>
      <c r="W10" s="15">
        <v>23271.11</v>
      </c>
      <c r="X10" s="15">
        <v>20.23</v>
      </c>
      <c r="Y10" s="15">
        <v>16601.717000000001</v>
      </c>
      <c r="Z10" s="15">
        <v>20.352</v>
      </c>
      <c r="AA10" s="15">
        <v>18376.361000000001</v>
      </c>
      <c r="AB10" s="15">
        <v>21.716999999999999</v>
      </c>
      <c r="AC10" s="15">
        <v>23028.673999999999</v>
      </c>
      <c r="AD10" s="15">
        <v>21.131</v>
      </c>
      <c r="AE10" s="15">
        <v>21682.226999999999</v>
      </c>
      <c r="AF10" s="15">
        <v>21.71</v>
      </c>
      <c r="AG10" s="15">
        <v>22157.613000000001</v>
      </c>
      <c r="AH10" s="15">
        <v>23.760999999999999</v>
      </c>
      <c r="AI10" s="15">
        <v>23480.003000000001</v>
      </c>
      <c r="AJ10" s="15">
        <v>21.561</v>
      </c>
      <c r="AK10" s="15">
        <v>25485.062999999998</v>
      </c>
      <c r="AL10" s="15">
        <v>16.108000000000001</v>
      </c>
      <c r="AM10" s="15">
        <v>22254.011999999999</v>
      </c>
      <c r="AN10" s="15">
        <v>15.778</v>
      </c>
      <c r="AO10" s="15">
        <v>22257.341</v>
      </c>
      <c r="AP10" s="15">
        <v>19.783000000000001</v>
      </c>
      <c r="AQ10" s="15">
        <v>34403.576999999997</v>
      </c>
      <c r="AR10" s="15">
        <v>19.783000000000001</v>
      </c>
      <c r="AS10" s="15">
        <v>34403.576999999997</v>
      </c>
      <c r="AT10" s="15">
        <v>11.311999999999999</v>
      </c>
      <c r="AU10" s="15">
        <v>19088.383000000002</v>
      </c>
      <c r="AV10" s="15">
        <v>17.297000000000001</v>
      </c>
      <c r="AW10" s="15">
        <v>25506.434000000001</v>
      </c>
      <c r="AX10" s="15">
        <v>19.326000000000001</v>
      </c>
      <c r="AY10" s="15">
        <v>24421.723000000002</v>
      </c>
      <c r="AZ10" s="15">
        <v>20.895</v>
      </c>
      <c r="BA10" s="15">
        <v>25138.945</v>
      </c>
      <c r="BB10" s="13">
        <v>30</v>
      </c>
      <c r="BC10" s="13">
        <v>28761</v>
      </c>
      <c r="BD10" s="13">
        <v>26</v>
      </c>
      <c r="BE10" s="13">
        <v>31370</v>
      </c>
      <c r="BF10" s="13">
        <v>26</v>
      </c>
      <c r="BG10" s="13">
        <v>31574</v>
      </c>
      <c r="BH10" s="13">
        <v>22</v>
      </c>
      <c r="BI10" s="13">
        <v>34681</v>
      </c>
      <c r="BJ10" s="54">
        <v>15</v>
      </c>
      <c r="BK10" s="54">
        <v>21436</v>
      </c>
      <c r="BL10" s="54">
        <v>19</v>
      </c>
      <c r="BM10" s="54">
        <v>25846</v>
      </c>
      <c r="BN10" s="54">
        <v>19</v>
      </c>
      <c r="BO10" s="54">
        <v>21600</v>
      </c>
      <c r="BP10" s="54">
        <v>16</v>
      </c>
      <c r="BQ10" s="54">
        <v>18027</v>
      </c>
      <c r="BR10" s="54">
        <v>27</v>
      </c>
      <c r="BS10" s="54">
        <v>33011</v>
      </c>
      <c r="BT10" s="110">
        <v>26</v>
      </c>
      <c r="BU10" s="54">
        <v>30235</v>
      </c>
      <c r="BV10" s="114">
        <v>50.493608000000002</v>
      </c>
      <c r="BW10" s="54">
        <v>51660.002</v>
      </c>
      <c r="BX10" s="113">
        <v>40.126546000000005</v>
      </c>
      <c r="BY10" s="54">
        <v>58823.387000000002</v>
      </c>
      <c r="BZ10" s="63">
        <v>40.2091499</v>
      </c>
      <c r="CA10" s="63">
        <v>59238.322999999997</v>
      </c>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row>
    <row r="11" spans="1:154" s="50" customFormat="1" ht="12.75" customHeight="1" x14ac:dyDescent="0.2">
      <c r="A11" s="16" t="s">
        <v>39</v>
      </c>
      <c r="B11" s="14">
        <v>25</v>
      </c>
      <c r="C11" s="14">
        <v>10272</v>
      </c>
      <c r="D11" s="14">
        <v>27</v>
      </c>
      <c r="E11" s="14">
        <v>13392</v>
      </c>
      <c r="F11" s="14">
        <v>33.001000000000005</v>
      </c>
      <c r="G11" s="14">
        <v>17861</v>
      </c>
      <c r="H11" s="15">
        <v>25.055999999999997</v>
      </c>
      <c r="I11" s="15">
        <v>14704</v>
      </c>
      <c r="J11" s="15">
        <v>37.596999999999994</v>
      </c>
      <c r="K11" s="15">
        <v>25011.019</v>
      </c>
      <c r="L11" s="15">
        <v>40.811999999999998</v>
      </c>
      <c r="M11" s="15">
        <v>26216.853999999999</v>
      </c>
      <c r="N11" s="15">
        <v>55.933</v>
      </c>
      <c r="O11" s="15">
        <v>31258.988999999998</v>
      </c>
      <c r="P11" s="15">
        <v>52.274999999999999</v>
      </c>
      <c r="Q11" s="15">
        <v>36514.512000000002</v>
      </c>
      <c r="R11" s="15">
        <v>28.124000000000002</v>
      </c>
      <c r="S11" s="15">
        <v>20531.739000000001</v>
      </c>
      <c r="T11" s="15">
        <v>36.244</v>
      </c>
      <c r="U11" s="15">
        <v>31227.863000000001</v>
      </c>
      <c r="V11" s="15">
        <v>46.707000000000001</v>
      </c>
      <c r="W11" s="15">
        <v>41385.497000000003</v>
      </c>
      <c r="X11" s="15">
        <v>34.74</v>
      </c>
      <c r="Y11" s="15">
        <v>31474.811000000002</v>
      </c>
      <c r="Z11" s="15">
        <v>28.202999999999999</v>
      </c>
      <c r="AA11" s="15">
        <v>27318.654000000002</v>
      </c>
      <c r="AB11" s="15">
        <v>30.788</v>
      </c>
      <c r="AC11" s="15">
        <v>32817.731</v>
      </c>
      <c r="AD11" s="15">
        <v>30.161999999999999</v>
      </c>
      <c r="AE11" s="15">
        <v>31672.879000000001</v>
      </c>
      <c r="AF11" s="15">
        <v>33.5</v>
      </c>
      <c r="AG11" s="15">
        <v>34137.904000000002</v>
      </c>
      <c r="AH11" s="15">
        <v>38.473999999999997</v>
      </c>
      <c r="AI11" s="15">
        <v>34712.646000000001</v>
      </c>
      <c r="AJ11" s="15">
        <v>32.741</v>
      </c>
      <c r="AK11" s="15">
        <v>36703.864000000001</v>
      </c>
      <c r="AL11" s="15">
        <v>29.96</v>
      </c>
      <c r="AM11" s="15">
        <v>36900.994999999995</v>
      </c>
      <c r="AN11" s="15">
        <v>30.146000000000001</v>
      </c>
      <c r="AO11" s="15">
        <v>39370.998999999996</v>
      </c>
      <c r="AP11" s="15">
        <v>36.441000000000003</v>
      </c>
      <c r="AQ11" s="15">
        <v>54842.68</v>
      </c>
      <c r="AR11" s="15">
        <v>36.441000000000003</v>
      </c>
      <c r="AS11" s="15">
        <v>54842.68</v>
      </c>
      <c r="AT11" s="15">
        <v>32.259</v>
      </c>
      <c r="AU11" s="15">
        <v>43326.658000000003</v>
      </c>
      <c r="AV11" s="15">
        <v>36.21</v>
      </c>
      <c r="AW11" s="15">
        <v>48408.233999999997</v>
      </c>
      <c r="AX11" s="15">
        <v>41.545000000000002</v>
      </c>
      <c r="AY11" s="15">
        <v>46053.885999999999</v>
      </c>
      <c r="AZ11" s="15">
        <v>43.125</v>
      </c>
      <c r="BA11" s="15">
        <v>48573.411999999997</v>
      </c>
      <c r="BB11" s="13">
        <v>58</v>
      </c>
      <c r="BC11" s="13">
        <v>57726</v>
      </c>
      <c r="BD11" s="13">
        <v>54</v>
      </c>
      <c r="BE11" s="13">
        <v>61219</v>
      </c>
      <c r="BF11" s="13">
        <v>56</v>
      </c>
      <c r="BG11" s="13">
        <v>67154</v>
      </c>
      <c r="BH11" s="13">
        <v>46</v>
      </c>
      <c r="BI11" s="13">
        <v>66113</v>
      </c>
      <c r="BJ11" s="54">
        <v>39</v>
      </c>
      <c r="BK11" s="54">
        <v>57411</v>
      </c>
      <c r="BL11" s="54">
        <v>39</v>
      </c>
      <c r="BM11" s="54">
        <v>53040</v>
      </c>
      <c r="BN11" s="54">
        <v>45</v>
      </c>
      <c r="BO11" s="54">
        <v>50176</v>
      </c>
      <c r="BP11" s="54">
        <v>40</v>
      </c>
      <c r="BQ11" s="54">
        <v>50984</v>
      </c>
      <c r="BR11" s="54">
        <v>54</v>
      </c>
      <c r="BS11" s="54">
        <v>63772</v>
      </c>
      <c r="BT11" s="13">
        <v>53.894803400000001</v>
      </c>
      <c r="BU11" s="54">
        <v>65773</v>
      </c>
      <c r="BV11" s="54">
        <v>73</v>
      </c>
      <c r="BW11" s="54">
        <f>BW8+BW9+BW10</f>
        <v>85308.562999999995</v>
      </c>
      <c r="BX11" s="54">
        <v>77.882526600000006</v>
      </c>
      <c r="BY11" s="54">
        <v>99204.284</v>
      </c>
      <c r="BZ11" s="63">
        <v>72.343932800000005</v>
      </c>
      <c r="CA11" s="63">
        <v>107081.43599999999</v>
      </c>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row>
    <row r="12" spans="1:154" s="47" customFormat="1" ht="12.75" customHeight="1" x14ac:dyDescent="0.2">
      <c r="A12" s="18" t="s">
        <v>38</v>
      </c>
      <c r="B12" s="17">
        <v>29</v>
      </c>
      <c r="C12" s="17">
        <v>11766</v>
      </c>
      <c r="D12" s="17">
        <v>33</v>
      </c>
      <c r="E12" s="17">
        <v>15666</v>
      </c>
      <c r="F12" s="17">
        <v>37.001000000000005</v>
      </c>
      <c r="G12" s="17">
        <v>19764</v>
      </c>
      <c r="H12" s="52">
        <v>27.055999999999997</v>
      </c>
      <c r="I12" s="52">
        <v>15686</v>
      </c>
      <c r="J12" s="52">
        <v>39.937999999999995</v>
      </c>
      <c r="K12" s="52">
        <v>26476.255000000001</v>
      </c>
      <c r="L12" s="52">
        <v>45.071999999999996</v>
      </c>
      <c r="M12" s="52">
        <v>27782.403999999999</v>
      </c>
      <c r="N12" s="52">
        <v>59.375</v>
      </c>
      <c r="O12" s="52">
        <v>33233.578999999998</v>
      </c>
      <c r="P12" s="52">
        <v>54.778999999999996</v>
      </c>
      <c r="Q12" s="52">
        <v>37841.293000000005</v>
      </c>
      <c r="R12" s="52">
        <v>40.14</v>
      </c>
      <c r="S12" s="52">
        <v>28883.844000000001</v>
      </c>
      <c r="T12" s="52">
        <v>42.408000000000001</v>
      </c>
      <c r="U12" s="52">
        <v>36668.768000000004</v>
      </c>
      <c r="V12" s="52">
        <v>51.396999999999998</v>
      </c>
      <c r="W12" s="52">
        <v>45637.766000000003</v>
      </c>
      <c r="X12" s="52">
        <v>37.856999999999999</v>
      </c>
      <c r="Y12" s="52">
        <v>34461.614000000001</v>
      </c>
      <c r="Z12" s="52">
        <v>30.815999999999999</v>
      </c>
      <c r="AA12" s="52">
        <v>29795.212000000003</v>
      </c>
      <c r="AB12" s="52">
        <v>34.103999999999999</v>
      </c>
      <c r="AC12" s="52">
        <v>35747.678</v>
      </c>
      <c r="AD12" s="52">
        <v>32.397999999999996</v>
      </c>
      <c r="AE12" s="52">
        <v>33572.595000000001</v>
      </c>
      <c r="AF12" s="52">
        <v>36.234999999999999</v>
      </c>
      <c r="AG12" s="52">
        <v>35597.535000000003</v>
      </c>
      <c r="AH12" s="52">
        <v>39.791999999999994</v>
      </c>
      <c r="AI12" s="52">
        <v>36396.961000000003</v>
      </c>
      <c r="AJ12" s="52">
        <v>35.634999999999998</v>
      </c>
      <c r="AK12" s="52">
        <v>38260.675999999999</v>
      </c>
      <c r="AL12" s="52">
        <v>33.736000000000004</v>
      </c>
      <c r="AM12" s="52">
        <v>39062.787999999993</v>
      </c>
      <c r="AN12" s="52">
        <v>33.469000000000001</v>
      </c>
      <c r="AO12" s="52">
        <v>41237.811999999998</v>
      </c>
      <c r="AP12" s="52">
        <v>40.814</v>
      </c>
      <c r="AQ12" s="52">
        <v>58719.420999999995</v>
      </c>
      <c r="AR12" s="52">
        <v>40.814</v>
      </c>
      <c r="AS12" s="52">
        <v>58719.420999999995</v>
      </c>
      <c r="AT12" s="52">
        <v>38.130000000000003</v>
      </c>
      <c r="AU12" s="52">
        <v>47409.822</v>
      </c>
      <c r="AV12" s="52">
        <v>40.557000000000002</v>
      </c>
      <c r="AW12" s="52">
        <v>51045.773999999998</v>
      </c>
      <c r="AX12" s="52">
        <v>44.716999999999999</v>
      </c>
      <c r="AY12" s="52">
        <v>48249.39</v>
      </c>
      <c r="AZ12" s="52">
        <v>46.753999999999998</v>
      </c>
      <c r="BA12" s="52">
        <v>50876.370999999999</v>
      </c>
      <c r="BB12" s="11">
        <v>63</v>
      </c>
      <c r="BC12" s="11">
        <v>62143</v>
      </c>
      <c r="BD12" s="53">
        <v>58</v>
      </c>
      <c r="BE12" s="11">
        <v>66346</v>
      </c>
      <c r="BF12" s="11">
        <v>60</v>
      </c>
      <c r="BG12" s="11">
        <v>70804</v>
      </c>
      <c r="BH12" s="11">
        <v>50</v>
      </c>
      <c r="BI12" s="11">
        <v>70213</v>
      </c>
      <c r="BJ12" s="71">
        <v>43</v>
      </c>
      <c r="BK12" s="71">
        <v>60756</v>
      </c>
      <c r="BL12" s="71">
        <v>43</v>
      </c>
      <c r="BM12" s="71">
        <v>56985</v>
      </c>
      <c r="BN12" s="71">
        <v>49</v>
      </c>
      <c r="BO12" s="71">
        <v>53983</v>
      </c>
      <c r="BP12" s="71">
        <v>45</v>
      </c>
      <c r="BQ12" s="71">
        <v>55741</v>
      </c>
      <c r="BR12" s="71">
        <v>60</v>
      </c>
      <c r="BS12" s="71">
        <v>70342</v>
      </c>
      <c r="BT12" s="109">
        <v>59.788812399999998</v>
      </c>
      <c r="BU12" s="71">
        <v>72348</v>
      </c>
      <c r="BV12" s="115">
        <v>77</v>
      </c>
      <c r="BW12" s="71">
        <f>BW11+BW7</f>
        <v>89326.86099999999</v>
      </c>
      <c r="BX12" s="115">
        <v>81.558427600000002</v>
      </c>
      <c r="BY12" s="71">
        <v>103358.395</v>
      </c>
      <c r="BZ12" s="63">
        <v>76.880464799999999</v>
      </c>
      <c r="CA12" s="59">
        <v>112545.287</v>
      </c>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row>
    <row r="13" spans="1:154" s="50" customFormat="1" ht="12.75" customHeight="1" x14ac:dyDescent="0.2">
      <c r="A13" s="16" t="s">
        <v>14</v>
      </c>
      <c r="B13" s="14">
        <v>59</v>
      </c>
      <c r="C13" s="14"/>
      <c r="D13" s="14">
        <v>65.400000000000006</v>
      </c>
      <c r="E13" s="14"/>
      <c r="F13" s="14">
        <v>76.602200000000011</v>
      </c>
      <c r="G13" s="14"/>
      <c r="H13" s="15">
        <v>57.123199999999997</v>
      </c>
      <c r="I13" s="15"/>
      <c r="J13" s="15">
        <v>85.054399999999987</v>
      </c>
      <c r="K13" s="15"/>
      <c r="L13" s="15">
        <v>94.046400000000006</v>
      </c>
      <c r="M13" s="15"/>
      <c r="N13" s="15">
        <v>126.49460000000002</v>
      </c>
      <c r="O13" s="15"/>
      <c r="P13" s="15">
        <v>117.50900000000001</v>
      </c>
      <c r="Q13" s="15"/>
      <c r="R13" s="15">
        <v>73.888800000000018</v>
      </c>
      <c r="S13" s="15"/>
      <c r="T13" s="15">
        <v>85.900800000000004</v>
      </c>
      <c r="U13" s="15"/>
      <c r="V13" s="15">
        <v>107.44540000000001</v>
      </c>
      <c r="W13" s="15"/>
      <c r="X13" s="15">
        <v>79.545000000000002</v>
      </c>
      <c r="Y13" s="15"/>
      <c r="Z13" s="15">
        <v>64.659600000000012</v>
      </c>
      <c r="AA13" s="15"/>
      <c r="AB13" s="15">
        <v>71.049600000000012</v>
      </c>
      <c r="AC13" s="15"/>
      <c r="AD13" s="15">
        <v>68.592400000000012</v>
      </c>
      <c r="AE13" s="15"/>
      <c r="AF13" s="15">
        <v>75.435000000000002</v>
      </c>
      <c r="AG13" s="15"/>
      <c r="AH13" s="15">
        <v>86.960799999999992</v>
      </c>
      <c r="AI13" s="15"/>
      <c r="AJ13" s="15">
        <v>74.924200000000013</v>
      </c>
      <c r="AK13" s="15"/>
      <c r="AL13" s="15">
        <v>69.688000000000002</v>
      </c>
      <c r="AM13" s="15"/>
      <c r="AN13" s="15">
        <v>69.644199999999998</v>
      </c>
      <c r="AO13" s="15"/>
      <c r="AP13" s="15">
        <v>85.543200000000013</v>
      </c>
      <c r="AQ13" s="15"/>
      <c r="AR13" s="15">
        <v>85.543200000000013</v>
      </c>
      <c r="AS13" s="15"/>
      <c r="AT13" s="15">
        <v>76.840800000000002</v>
      </c>
      <c r="AU13" s="15"/>
      <c r="AV13" s="15">
        <v>85.009</v>
      </c>
      <c r="AW13" s="15"/>
      <c r="AX13" s="15">
        <v>94.571000000000012</v>
      </c>
      <c r="AY13" s="15"/>
      <c r="AZ13" s="15">
        <v>98.504000000000019</v>
      </c>
      <c r="BA13" s="15"/>
      <c r="BB13" s="54">
        <v>132.5754</v>
      </c>
      <c r="BC13" s="13"/>
      <c r="BD13" s="55">
        <v>123.8</v>
      </c>
      <c r="BE13" s="55"/>
      <c r="BF13" s="13">
        <v>127.2</v>
      </c>
      <c r="BG13" s="13"/>
      <c r="BH13" s="13">
        <v>105.2</v>
      </c>
      <c r="BI13" s="13"/>
      <c r="BJ13" s="54">
        <v>89.800000000000011</v>
      </c>
      <c r="BK13" s="54"/>
      <c r="BL13" s="54">
        <v>89.800000000000011</v>
      </c>
      <c r="BM13" s="54"/>
      <c r="BN13" s="54">
        <v>103.00000000000001</v>
      </c>
      <c r="BO13" s="21"/>
      <c r="BP13" s="54">
        <v>93</v>
      </c>
      <c r="BQ13" s="21"/>
      <c r="BR13" s="54">
        <v>125</v>
      </c>
      <c r="BS13" s="21"/>
      <c r="BT13" s="54">
        <v>124</v>
      </c>
      <c r="BU13" s="21"/>
      <c r="BV13" s="54">
        <v>165</v>
      </c>
      <c r="BW13" s="21"/>
      <c r="BX13" s="54">
        <v>175.01745952000005</v>
      </c>
      <c r="BY13" s="57"/>
      <c r="BZ13" s="63">
        <v>163.69318416000002</v>
      </c>
      <c r="CA13" s="6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row>
    <row r="14" spans="1:154" s="51" customFormat="1" ht="12.75" customHeight="1" x14ac:dyDescent="0.2">
      <c r="A14" s="25" t="s">
        <v>37</v>
      </c>
      <c r="B14" s="14"/>
      <c r="C14" s="14"/>
      <c r="D14" s="14"/>
      <c r="E14" s="14"/>
      <c r="F14" s="14"/>
      <c r="G14" s="15"/>
      <c r="H14" s="15"/>
      <c r="I14" s="15"/>
      <c r="J14" s="15"/>
      <c r="K14" s="15"/>
      <c r="L14" s="15"/>
      <c r="M14" s="15"/>
      <c r="N14" s="15"/>
      <c r="O14" s="15"/>
      <c r="P14" s="15"/>
      <c r="Q14" s="15"/>
      <c r="R14" s="15"/>
      <c r="S14" s="15"/>
      <c r="T14" s="15"/>
      <c r="U14" s="15"/>
      <c r="V14" s="15"/>
      <c r="W14" s="15"/>
      <c r="X14" s="15"/>
      <c r="Y14" s="15"/>
      <c r="Z14" s="15"/>
      <c r="AA14" s="15"/>
      <c r="AB14" s="15"/>
      <c r="AC14" s="15"/>
      <c r="AD14" s="15"/>
      <c r="AE14" s="15"/>
      <c r="AF14" s="15"/>
      <c r="AG14" s="15"/>
      <c r="AH14" s="15"/>
      <c r="AI14" s="15"/>
      <c r="AJ14" s="15"/>
      <c r="AK14" s="15"/>
      <c r="AL14" s="15"/>
      <c r="AM14" s="15"/>
      <c r="AN14" s="15"/>
      <c r="AO14" s="15"/>
      <c r="AP14" s="15"/>
      <c r="AQ14" s="15"/>
      <c r="AR14" s="15"/>
      <c r="AS14" s="15"/>
      <c r="AT14" s="15"/>
      <c r="AU14" s="15"/>
      <c r="AV14" s="15"/>
      <c r="AW14" s="15"/>
      <c r="AX14" s="15"/>
      <c r="AY14" s="15"/>
      <c r="AZ14" s="15"/>
      <c r="BA14" s="15"/>
      <c r="BB14" s="55"/>
      <c r="BC14" s="44"/>
      <c r="BD14" s="44"/>
      <c r="BE14" s="44"/>
      <c r="BF14" s="44"/>
      <c r="BG14" s="44"/>
      <c r="BH14" s="44"/>
      <c r="BI14" s="44"/>
      <c r="BJ14" s="70"/>
      <c r="BK14" s="70"/>
      <c r="BL14" s="70"/>
      <c r="BM14" s="70"/>
      <c r="BN14" s="76"/>
      <c r="BO14" s="76"/>
      <c r="BP14" s="76"/>
      <c r="BQ14" s="76"/>
      <c r="BR14" s="76"/>
      <c r="BS14" s="76"/>
      <c r="BU14" s="76"/>
      <c r="BV14" s="107"/>
      <c r="BW14" s="76"/>
      <c r="BX14" s="57"/>
      <c r="BY14" s="57"/>
      <c r="BZ14" s="63"/>
      <c r="CA14" s="61"/>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row>
    <row r="15" spans="1:154" s="50" customFormat="1" ht="12.75" customHeight="1" x14ac:dyDescent="0.2">
      <c r="A15" s="16" t="s">
        <v>36</v>
      </c>
      <c r="B15" s="23">
        <v>8817</v>
      </c>
      <c r="C15" s="23">
        <v>5855</v>
      </c>
      <c r="D15" s="23">
        <v>6352</v>
      </c>
      <c r="E15" s="23">
        <v>4296</v>
      </c>
      <c r="F15" s="23">
        <v>16298</v>
      </c>
      <c r="G15" s="24">
        <v>10118</v>
      </c>
      <c r="H15" s="24">
        <v>7678</v>
      </c>
      <c r="I15" s="24">
        <v>5571</v>
      </c>
      <c r="J15" s="24">
        <v>9650</v>
      </c>
      <c r="K15" s="24">
        <v>8883.7669999999998</v>
      </c>
      <c r="L15" s="24">
        <v>20429</v>
      </c>
      <c r="M15" s="24">
        <v>15762.252</v>
      </c>
      <c r="N15" s="24">
        <v>10053</v>
      </c>
      <c r="O15" s="24">
        <v>7969.2160000000003</v>
      </c>
      <c r="P15" s="24">
        <v>20605</v>
      </c>
      <c r="Q15" s="24">
        <v>20880.999</v>
      </c>
      <c r="R15" s="24">
        <v>12777</v>
      </c>
      <c r="S15" s="24">
        <v>12768.862999999999</v>
      </c>
      <c r="T15" s="24">
        <v>6468</v>
      </c>
      <c r="U15" s="24">
        <v>7535.7510000000002</v>
      </c>
      <c r="V15" s="24">
        <v>14654</v>
      </c>
      <c r="W15" s="24">
        <v>17009.133999999998</v>
      </c>
      <c r="X15" s="24">
        <v>9234</v>
      </c>
      <c r="Y15" s="24">
        <v>8385.4629999999997</v>
      </c>
      <c r="Z15" s="24">
        <v>24058</v>
      </c>
      <c r="AA15" s="24">
        <v>25698.574000000001</v>
      </c>
      <c r="AB15" s="24">
        <v>14690</v>
      </c>
      <c r="AC15" s="24">
        <v>11568.913</v>
      </c>
      <c r="AD15" s="24">
        <v>15521</v>
      </c>
      <c r="AE15" s="24">
        <v>12340.915000000001</v>
      </c>
      <c r="AF15" s="24">
        <v>18763</v>
      </c>
      <c r="AG15" s="24">
        <v>22868.195</v>
      </c>
      <c r="AH15" s="24">
        <v>16400</v>
      </c>
      <c r="AI15" s="24">
        <v>10754.643</v>
      </c>
      <c r="AJ15" s="24">
        <v>11212</v>
      </c>
      <c r="AK15" s="24">
        <v>7586.1959999999999</v>
      </c>
      <c r="AL15" s="24">
        <v>15158</v>
      </c>
      <c r="AM15" s="24">
        <v>13579.161</v>
      </c>
      <c r="AN15" s="24">
        <v>17255</v>
      </c>
      <c r="AO15" s="24">
        <v>14967.384</v>
      </c>
      <c r="AP15" s="24">
        <v>3851</v>
      </c>
      <c r="AQ15" s="24">
        <v>5367.192</v>
      </c>
      <c r="AR15" s="24">
        <v>3851</v>
      </c>
      <c r="AS15" s="24">
        <v>5367.192</v>
      </c>
      <c r="AT15" s="24">
        <v>16688</v>
      </c>
      <c r="AU15" s="24">
        <v>17408.974000000002</v>
      </c>
      <c r="AV15" s="24">
        <v>5571</v>
      </c>
      <c r="AW15" s="24">
        <v>5691.8730000000005</v>
      </c>
      <c r="AX15" s="24">
        <v>4825</v>
      </c>
      <c r="AY15" s="24">
        <v>4713.1179999999995</v>
      </c>
      <c r="AZ15" s="24">
        <v>4563</v>
      </c>
      <c r="BA15" s="24">
        <v>4952</v>
      </c>
      <c r="BB15" s="13">
        <v>3596</v>
      </c>
      <c r="BC15" s="13">
        <v>4025</v>
      </c>
      <c r="BD15" s="13">
        <v>5060</v>
      </c>
      <c r="BE15" s="13">
        <v>6051</v>
      </c>
      <c r="BF15" s="13">
        <v>24551</v>
      </c>
      <c r="BG15" s="13">
        <v>22687</v>
      </c>
      <c r="BH15" s="13">
        <v>24200</v>
      </c>
      <c r="BI15" s="13">
        <v>23385</v>
      </c>
      <c r="BJ15" s="54">
        <v>18639</v>
      </c>
      <c r="BK15" s="54">
        <v>17861</v>
      </c>
      <c r="BL15" s="54">
        <v>18947</v>
      </c>
      <c r="BM15" s="54">
        <v>19524</v>
      </c>
      <c r="BN15" s="54">
        <v>18823</v>
      </c>
      <c r="BO15" s="54">
        <v>17832</v>
      </c>
      <c r="BP15" s="54">
        <v>15690</v>
      </c>
      <c r="BQ15" s="54">
        <v>12328</v>
      </c>
      <c r="BR15" s="54">
        <v>10382</v>
      </c>
      <c r="BS15" s="54">
        <v>8303</v>
      </c>
      <c r="BT15" s="54">
        <v>41320</v>
      </c>
      <c r="BU15" s="54">
        <v>30954</v>
      </c>
      <c r="BV15" s="54">
        <v>50634</v>
      </c>
      <c r="BW15" s="54">
        <v>39183.529000000002</v>
      </c>
      <c r="BX15" s="54">
        <v>49157.866000000002</v>
      </c>
      <c r="BY15" s="54">
        <v>37583.665000000001</v>
      </c>
      <c r="BZ15" s="63">
        <v>48136.531999999999</v>
      </c>
      <c r="CA15" s="63">
        <v>38958.559000000001</v>
      </c>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row>
    <row r="16" spans="1:154" s="50" customFormat="1" ht="12.75" customHeight="1" x14ac:dyDescent="0.2">
      <c r="A16" s="16" t="s">
        <v>35</v>
      </c>
      <c r="B16" s="14" t="s">
        <v>34</v>
      </c>
      <c r="C16" s="14" t="s">
        <v>34</v>
      </c>
      <c r="D16" s="14" t="s">
        <v>34</v>
      </c>
      <c r="E16" s="20" t="s">
        <v>34</v>
      </c>
      <c r="F16" s="20" t="s">
        <v>34</v>
      </c>
      <c r="G16" s="20" t="s">
        <v>34</v>
      </c>
      <c r="H16" s="15" t="s">
        <v>34</v>
      </c>
      <c r="I16" s="15" t="s">
        <v>34</v>
      </c>
      <c r="J16" s="15">
        <v>1705</v>
      </c>
      <c r="K16" s="15">
        <v>1276.1179999999999</v>
      </c>
      <c r="L16" s="15">
        <v>2449</v>
      </c>
      <c r="M16" s="15">
        <v>1859.125</v>
      </c>
      <c r="N16" s="15" t="s">
        <v>34</v>
      </c>
      <c r="O16" s="15" t="s">
        <v>34</v>
      </c>
      <c r="P16" s="15" t="s">
        <v>34</v>
      </c>
      <c r="Q16" s="15" t="s">
        <v>34</v>
      </c>
      <c r="R16" s="15">
        <v>1</v>
      </c>
      <c r="S16" s="15">
        <v>1.2589999999999999</v>
      </c>
      <c r="T16" s="15">
        <v>4</v>
      </c>
      <c r="U16" s="15">
        <v>14.449</v>
      </c>
      <c r="V16" s="15" t="s">
        <v>34</v>
      </c>
      <c r="W16" s="15" t="s">
        <v>34</v>
      </c>
      <c r="X16" s="15" t="s">
        <v>34</v>
      </c>
      <c r="Y16" s="15" t="s">
        <v>34</v>
      </c>
      <c r="Z16" s="15" t="s">
        <v>34</v>
      </c>
      <c r="AA16" s="15" t="s">
        <v>34</v>
      </c>
      <c r="AB16" s="15" t="s">
        <v>34</v>
      </c>
      <c r="AC16" s="15" t="s">
        <v>34</v>
      </c>
      <c r="AD16" s="15" t="s">
        <v>34</v>
      </c>
      <c r="AE16" s="15">
        <v>2.6070000000000002</v>
      </c>
      <c r="AF16" s="15" t="s">
        <v>34</v>
      </c>
      <c r="AG16" s="15" t="s">
        <v>34</v>
      </c>
      <c r="AH16" s="15">
        <v>7</v>
      </c>
      <c r="AI16" s="15">
        <v>30.707000000000001</v>
      </c>
      <c r="AJ16" s="15" t="s">
        <v>34</v>
      </c>
      <c r="AK16" s="15" t="s">
        <v>34</v>
      </c>
      <c r="AL16" s="15">
        <v>79</v>
      </c>
      <c r="AM16" s="15">
        <v>34.780999999999999</v>
      </c>
      <c r="AN16" s="15">
        <v>24</v>
      </c>
      <c r="AO16" s="15">
        <v>45.978000000000002</v>
      </c>
      <c r="AP16" s="15">
        <v>35</v>
      </c>
      <c r="AQ16" s="15">
        <v>56.835999999999999</v>
      </c>
      <c r="AR16" s="15">
        <v>35</v>
      </c>
      <c r="AS16" s="15">
        <v>56.835999999999999</v>
      </c>
      <c r="AT16" s="15">
        <v>124</v>
      </c>
      <c r="AU16" s="15">
        <v>103.663</v>
      </c>
      <c r="AV16" s="15">
        <v>115</v>
      </c>
      <c r="AW16" s="15">
        <v>107.54</v>
      </c>
      <c r="AX16" s="15">
        <v>34</v>
      </c>
      <c r="AY16" s="15">
        <v>30.283999999999999</v>
      </c>
      <c r="AZ16" s="15">
        <v>118</v>
      </c>
      <c r="BA16" s="15">
        <v>123.133</v>
      </c>
      <c r="BB16" s="13">
        <v>162</v>
      </c>
      <c r="BC16" s="13">
        <v>169</v>
      </c>
      <c r="BD16" s="13">
        <v>126</v>
      </c>
      <c r="BE16" s="13">
        <v>126</v>
      </c>
      <c r="BF16" s="13">
        <v>115</v>
      </c>
      <c r="BG16" s="13">
        <v>111</v>
      </c>
      <c r="BH16" s="13">
        <v>108</v>
      </c>
      <c r="BI16" s="13">
        <v>150</v>
      </c>
      <c r="BJ16" s="54">
        <v>19</v>
      </c>
      <c r="BK16" s="54">
        <v>32</v>
      </c>
      <c r="BL16" s="54">
        <v>178</v>
      </c>
      <c r="BM16" s="54">
        <v>217</v>
      </c>
      <c r="BN16" s="54">
        <v>250</v>
      </c>
      <c r="BO16" s="54">
        <v>269</v>
      </c>
      <c r="BP16" s="54">
        <v>424</v>
      </c>
      <c r="BQ16" s="54">
        <v>462</v>
      </c>
      <c r="BR16" s="54">
        <v>386</v>
      </c>
      <c r="BS16" s="54">
        <v>465</v>
      </c>
      <c r="BT16" s="110">
        <v>254</v>
      </c>
      <c r="BU16" s="54">
        <v>324</v>
      </c>
      <c r="BV16" s="114">
        <v>652</v>
      </c>
      <c r="BW16" s="54">
        <v>654.86099999999999</v>
      </c>
      <c r="BX16" s="54">
        <v>608.47</v>
      </c>
      <c r="BY16" s="54">
        <v>575.14599999999996</v>
      </c>
      <c r="BZ16" s="63">
        <v>570.17999999999995</v>
      </c>
      <c r="CA16" s="63">
        <v>504.51400000000001</v>
      </c>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row>
    <row r="17" spans="1:154" s="47" customFormat="1" ht="12.75" customHeight="1" x14ac:dyDescent="0.2">
      <c r="A17" s="18" t="s">
        <v>33</v>
      </c>
      <c r="B17" s="17">
        <v>8817</v>
      </c>
      <c r="C17" s="17">
        <v>5855</v>
      </c>
      <c r="D17" s="17">
        <v>6352</v>
      </c>
      <c r="E17" s="17">
        <v>4296</v>
      </c>
      <c r="F17" s="17">
        <v>16298</v>
      </c>
      <c r="G17" s="17">
        <v>10118</v>
      </c>
      <c r="H17" s="52">
        <v>7678</v>
      </c>
      <c r="I17" s="52">
        <v>5571</v>
      </c>
      <c r="J17" s="52">
        <v>11355</v>
      </c>
      <c r="K17" s="52">
        <v>10159.885</v>
      </c>
      <c r="L17" s="52">
        <v>22878</v>
      </c>
      <c r="M17" s="52">
        <v>17621.377</v>
      </c>
      <c r="N17" s="52">
        <v>10053</v>
      </c>
      <c r="O17" s="52">
        <v>7969.2160000000003</v>
      </c>
      <c r="P17" s="52">
        <v>20605</v>
      </c>
      <c r="Q17" s="52">
        <v>20880.999</v>
      </c>
      <c r="R17" s="52">
        <v>12778</v>
      </c>
      <c r="S17" s="52">
        <v>12770.121999999999</v>
      </c>
      <c r="T17" s="52">
        <v>6472</v>
      </c>
      <c r="U17" s="52">
        <v>7550.2</v>
      </c>
      <c r="V17" s="52">
        <v>14654</v>
      </c>
      <c r="W17" s="52">
        <v>17009.133999999998</v>
      </c>
      <c r="X17" s="52">
        <v>9234</v>
      </c>
      <c r="Y17" s="52">
        <v>8385.4629999999997</v>
      </c>
      <c r="Z17" s="52">
        <v>24058</v>
      </c>
      <c r="AA17" s="52">
        <v>25698.574000000001</v>
      </c>
      <c r="AB17" s="52">
        <v>14690</v>
      </c>
      <c r="AC17" s="52">
        <v>11568.913</v>
      </c>
      <c r="AD17" s="52">
        <v>15521</v>
      </c>
      <c r="AE17" s="52">
        <v>12343.522000000001</v>
      </c>
      <c r="AF17" s="52">
        <v>18763</v>
      </c>
      <c r="AG17" s="52">
        <v>22868.195</v>
      </c>
      <c r="AH17" s="52">
        <v>16407</v>
      </c>
      <c r="AI17" s="52">
        <v>10786.35</v>
      </c>
      <c r="AJ17" s="52">
        <v>11212</v>
      </c>
      <c r="AK17" s="52">
        <v>7586.1959999999999</v>
      </c>
      <c r="AL17" s="52">
        <v>15237</v>
      </c>
      <c r="AM17" s="52">
        <v>13613.942000000001</v>
      </c>
      <c r="AN17" s="52">
        <v>17279</v>
      </c>
      <c r="AO17" s="52">
        <v>15013.361999999999</v>
      </c>
      <c r="AP17" s="52">
        <v>3886</v>
      </c>
      <c r="AQ17" s="52">
        <v>5424.0280000000002</v>
      </c>
      <c r="AR17" s="52">
        <v>3886</v>
      </c>
      <c r="AS17" s="52">
        <v>5424.0280000000002</v>
      </c>
      <c r="AT17" s="52">
        <v>16812</v>
      </c>
      <c r="AU17" s="52">
        <v>17513.637000000002</v>
      </c>
      <c r="AV17" s="52">
        <v>5686</v>
      </c>
      <c r="AW17" s="52">
        <v>5799.4130000000005</v>
      </c>
      <c r="AX17" s="52">
        <v>4859</v>
      </c>
      <c r="AY17" s="52">
        <v>4743.4019999999991</v>
      </c>
      <c r="AZ17" s="52">
        <v>4455</v>
      </c>
      <c r="BA17" s="52">
        <v>4311.0739999999996</v>
      </c>
      <c r="BB17" s="11">
        <v>3758</v>
      </c>
      <c r="BC17" s="11">
        <v>4194</v>
      </c>
      <c r="BD17" s="11">
        <v>5187</v>
      </c>
      <c r="BE17" s="11">
        <v>6177</v>
      </c>
      <c r="BF17" s="11">
        <v>24665</v>
      </c>
      <c r="BG17" s="11">
        <v>22799</v>
      </c>
      <c r="BH17" s="11">
        <v>24308</v>
      </c>
      <c r="BI17" s="11">
        <v>23535</v>
      </c>
      <c r="BJ17" s="71">
        <v>18658</v>
      </c>
      <c r="BK17" s="71">
        <v>17894</v>
      </c>
      <c r="BL17" s="71">
        <v>19125</v>
      </c>
      <c r="BM17" s="71">
        <v>19741</v>
      </c>
      <c r="BN17" s="71">
        <v>19074</v>
      </c>
      <c r="BO17" s="71">
        <v>18100</v>
      </c>
      <c r="BP17" s="71">
        <v>16114</v>
      </c>
      <c r="BQ17" s="71">
        <v>12789</v>
      </c>
      <c r="BR17" s="71">
        <v>10767</v>
      </c>
      <c r="BS17" s="71">
        <v>8768</v>
      </c>
      <c r="BT17" s="71">
        <v>41574</v>
      </c>
      <c r="BU17" s="71">
        <v>31277</v>
      </c>
      <c r="BV17" s="71">
        <v>51285</v>
      </c>
      <c r="BW17" s="71">
        <f>SUM(BW15:BW16)</f>
        <v>39838.39</v>
      </c>
      <c r="BX17" s="71">
        <v>49766.336000000003</v>
      </c>
      <c r="BY17" s="71">
        <v>38158.811000000002</v>
      </c>
      <c r="BZ17" s="63">
        <v>48706.712</v>
      </c>
      <c r="CA17" s="59">
        <v>39463.073000000004</v>
      </c>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row>
    <row r="18" spans="1:154" s="50" customFormat="1" ht="12.75" customHeight="1" x14ac:dyDescent="0.2">
      <c r="A18" s="16" t="s">
        <v>14</v>
      </c>
      <c r="B18" s="14">
        <v>43.203300000000006</v>
      </c>
      <c r="C18" s="14"/>
      <c r="D18" s="20">
        <v>31.124800000000004</v>
      </c>
      <c r="E18" s="20"/>
      <c r="F18" s="20">
        <v>79.860200000000006</v>
      </c>
      <c r="G18" s="20"/>
      <c r="H18" s="15">
        <v>37.622200000000007</v>
      </c>
      <c r="I18" s="15"/>
      <c r="J18" s="15">
        <v>51.376999999999995</v>
      </c>
      <c r="K18" s="15"/>
      <c r="L18" s="15">
        <v>105.97970000000001</v>
      </c>
      <c r="M18" s="15"/>
      <c r="N18" s="15">
        <v>49.259700000000002</v>
      </c>
      <c r="O18" s="15"/>
      <c r="P18" s="15">
        <v>100.96450000000002</v>
      </c>
      <c r="Q18" s="15"/>
      <c r="R18" s="15">
        <v>62.609700000000004</v>
      </c>
      <c r="S18" s="15"/>
      <c r="T18" s="15">
        <v>31.7028</v>
      </c>
      <c r="U18" s="15"/>
      <c r="V18" s="15">
        <v>71.804600000000008</v>
      </c>
      <c r="W18" s="15"/>
      <c r="X18" s="15">
        <v>45.246600000000008</v>
      </c>
      <c r="Y18" s="15"/>
      <c r="Z18" s="15">
        <v>117.88420000000001</v>
      </c>
      <c r="AA18" s="15"/>
      <c r="AB18" s="15">
        <v>72</v>
      </c>
      <c r="AC18" s="15"/>
      <c r="AD18" s="15">
        <v>76.052900000000008</v>
      </c>
      <c r="AE18" s="15"/>
      <c r="AF18" s="15">
        <v>91.938700000000011</v>
      </c>
      <c r="AG18" s="15"/>
      <c r="AH18" s="15">
        <v>80.376800000000003</v>
      </c>
      <c r="AI18" s="15"/>
      <c r="AJ18" s="15">
        <v>54.938800000000001</v>
      </c>
      <c r="AK18" s="15"/>
      <c r="AL18" s="15">
        <v>74.463800000000006</v>
      </c>
      <c r="AM18" s="15"/>
      <c r="AN18" s="15">
        <v>84.607099999999988</v>
      </c>
      <c r="AO18" s="15"/>
      <c r="AP18" s="15">
        <v>18.953900000000001</v>
      </c>
      <c r="AQ18" s="15"/>
      <c r="AR18" s="15">
        <v>18.953900000000001</v>
      </c>
      <c r="AS18" s="15"/>
      <c r="AT18" s="15">
        <v>82.06880000000001</v>
      </c>
      <c r="AU18" s="15"/>
      <c r="AV18" s="15">
        <v>27.573900000000002</v>
      </c>
      <c r="AW18" s="15"/>
      <c r="AX18" s="15">
        <v>23.7241</v>
      </c>
      <c r="AY18" s="15"/>
      <c r="AZ18" s="15">
        <v>21.534500000000005</v>
      </c>
      <c r="BA18" s="15"/>
      <c r="BB18" s="13">
        <v>18.0092</v>
      </c>
      <c r="BC18" s="13"/>
      <c r="BD18" s="54">
        <v>25.096399999999999</v>
      </c>
      <c r="BE18" s="13"/>
      <c r="BF18" s="13">
        <v>120.5759</v>
      </c>
      <c r="BG18" s="13"/>
      <c r="BH18" s="13">
        <v>118.83920000000002</v>
      </c>
      <c r="BI18" s="13"/>
      <c r="BJ18" s="54">
        <v>91.3767</v>
      </c>
      <c r="BK18" s="54"/>
      <c r="BL18" s="54">
        <v>93.267499999999998</v>
      </c>
      <c r="BM18" s="54"/>
      <c r="BN18" s="54">
        <v>92.832700000000003</v>
      </c>
      <c r="BO18" s="21"/>
      <c r="BP18" s="54">
        <v>77.898600000000002</v>
      </c>
      <c r="BQ18" s="21"/>
      <c r="BR18" s="54">
        <v>51.798200000000001</v>
      </c>
      <c r="BS18" s="21"/>
      <c r="BT18" s="54">
        <v>203.07639330000001</v>
      </c>
      <c r="BU18" s="21"/>
      <c r="BV18" s="54">
        <v>249.66965740000003</v>
      </c>
      <c r="BW18" s="57"/>
      <c r="BX18" s="54">
        <v>242.33387140000002</v>
      </c>
      <c r="BY18" s="57"/>
      <c r="BZ18" s="63">
        <v>237.23743880000001</v>
      </c>
      <c r="CA18" s="63"/>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row>
    <row r="19" spans="1:154" s="51" customFormat="1" ht="12.75" customHeight="1" x14ac:dyDescent="0.2">
      <c r="A19" s="19" t="s">
        <v>32</v>
      </c>
      <c r="B19" s="14"/>
      <c r="C19" s="14"/>
      <c r="D19" s="14"/>
      <c r="E19" s="14"/>
      <c r="F19" s="14"/>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44"/>
      <c r="BC19" s="44"/>
      <c r="BD19" s="44"/>
      <c r="BE19" s="44"/>
      <c r="BF19" s="44"/>
      <c r="BG19" s="44"/>
      <c r="BH19" s="44"/>
      <c r="BI19" s="44"/>
      <c r="BJ19" s="70"/>
      <c r="BK19" s="70"/>
      <c r="BL19" s="70"/>
      <c r="BM19" s="70"/>
      <c r="BN19" s="76"/>
      <c r="BO19" s="76"/>
      <c r="BP19" s="76"/>
      <c r="BQ19" s="76"/>
      <c r="BR19" s="76"/>
      <c r="BS19" s="76"/>
      <c r="BT19" s="107"/>
      <c r="BU19" s="76"/>
      <c r="BV19" s="107"/>
      <c r="BW19" s="76"/>
      <c r="BX19" s="57"/>
      <c r="BY19" s="57"/>
      <c r="BZ19" s="63"/>
      <c r="CA19" s="61"/>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row>
    <row r="20" spans="1:154" s="50" customFormat="1" ht="12.75" customHeight="1" x14ac:dyDescent="0.2">
      <c r="A20" s="16" t="s">
        <v>31</v>
      </c>
      <c r="B20" s="23">
        <v>271</v>
      </c>
      <c r="C20" s="23">
        <v>210</v>
      </c>
      <c r="D20" s="23">
        <v>4399</v>
      </c>
      <c r="E20" s="23">
        <v>2880</v>
      </c>
      <c r="F20" s="23">
        <v>88</v>
      </c>
      <c r="G20" s="24">
        <v>71</v>
      </c>
      <c r="H20" s="24">
        <v>12886</v>
      </c>
      <c r="I20" s="24">
        <v>9277</v>
      </c>
      <c r="J20" s="24">
        <v>8498.4259999999995</v>
      </c>
      <c r="K20" s="24">
        <v>8088.1540000000005</v>
      </c>
      <c r="L20" s="24">
        <v>33796.334999999999</v>
      </c>
      <c r="M20" s="24">
        <v>29623.06</v>
      </c>
      <c r="N20" s="24">
        <v>74370.925000000003</v>
      </c>
      <c r="O20" s="24">
        <v>64951.877</v>
      </c>
      <c r="P20" s="24">
        <v>26020.216</v>
      </c>
      <c r="Q20" s="24">
        <v>24220.317999999999</v>
      </c>
      <c r="R20" s="24">
        <v>10013.654</v>
      </c>
      <c r="S20" s="24">
        <v>10554.369000000001</v>
      </c>
      <c r="T20" s="24">
        <v>6670.6689999999999</v>
      </c>
      <c r="U20" s="24">
        <v>6470.1109999999999</v>
      </c>
      <c r="V20" s="24">
        <v>18158.875</v>
      </c>
      <c r="W20" s="24">
        <v>18771.718000000001</v>
      </c>
      <c r="X20" s="24">
        <v>6032.549</v>
      </c>
      <c r="Y20" s="24">
        <v>6599.0129999999999</v>
      </c>
      <c r="Z20" s="24">
        <v>3.383</v>
      </c>
      <c r="AA20" s="24">
        <v>5.64</v>
      </c>
      <c r="AB20" s="24">
        <v>2.1480000000000001</v>
      </c>
      <c r="AC20" s="24">
        <v>9.0820000000000007</v>
      </c>
      <c r="AD20" s="24">
        <v>146.05699999999999</v>
      </c>
      <c r="AE20" s="24">
        <v>203.11099999999999</v>
      </c>
      <c r="AF20" s="24">
        <v>28.117999999999999</v>
      </c>
      <c r="AG20" s="24">
        <v>46.213999999999999</v>
      </c>
      <c r="AH20" s="24">
        <v>1978.173</v>
      </c>
      <c r="AI20" s="24">
        <v>2160.0039999999999</v>
      </c>
      <c r="AJ20" s="24">
        <v>50.966000000000001</v>
      </c>
      <c r="AK20" s="24">
        <v>90.652000000000001</v>
      </c>
      <c r="AL20" s="24">
        <v>100.01</v>
      </c>
      <c r="AM20" s="24">
        <v>102.083</v>
      </c>
      <c r="AN20" s="24">
        <v>440.54899999999998</v>
      </c>
      <c r="AO20" s="24">
        <v>553.19100000000003</v>
      </c>
      <c r="AP20" s="24">
        <v>177.52699999999999</v>
      </c>
      <c r="AQ20" s="24">
        <v>241.38499999999999</v>
      </c>
      <c r="AR20" s="24">
        <v>177.52699999999999</v>
      </c>
      <c r="AS20" s="24">
        <v>241.38499999999999</v>
      </c>
      <c r="AT20" s="24">
        <v>121.32</v>
      </c>
      <c r="AU20" s="24">
        <v>202.15299999999999</v>
      </c>
      <c r="AV20" s="24">
        <v>1184.9380000000001</v>
      </c>
      <c r="AW20" s="24">
        <v>1556.548</v>
      </c>
      <c r="AX20" s="24">
        <v>6389.7370000000001</v>
      </c>
      <c r="AY20" s="24">
        <v>6003.9139999999998</v>
      </c>
      <c r="AZ20" s="24">
        <v>12.436999999999999</v>
      </c>
      <c r="BA20" s="24">
        <v>11899.605</v>
      </c>
      <c r="BB20" s="13">
        <v>7035</v>
      </c>
      <c r="BC20" s="13">
        <v>6350</v>
      </c>
      <c r="BD20" s="13">
        <v>3776</v>
      </c>
      <c r="BE20" s="13">
        <v>4041</v>
      </c>
      <c r="BF20" s="13">
        <v>17484</v>
      </c>
      <c r="BG20" s="13">
        <v>17960</v>
      </c>
      <c r="BH20" s="13">
        <v>1590</v>
      </c>
      <c r="BI20" s="13">
        <v>1809</v>
      </c>
      <c r="BJ20" s="54">
        <v>6035</v>
      </c>
      <c r="BK20" s="54">
        <v>7675</v>
      </c>
      <c r="BL20" s="54">
        <v>27380</v>
      </c>
      <c r="BM20" s="54">
        <v>31098</v>
      </c>
      <c r="BN20" s="54">
        <v>22094</v>
      </c>
      <c r="BO20" s="54">
        <v>26379</v>
      </c>
      <c r="BP20" s="54">
        <v>13609</v>
      </c>
      <c r="BQ20" s="54">
        <v>16004</v>
      </c>
      <c r="BR20" s="54">
        <v>18760</v>
      </c>
      <c r="BS20" s="54">
        <v>22188</v>
      </c>
      <c r="BT20" s="54">
        <v>13612</v>
      </c>
      <c r="BU20" s="54">
        <v>15016</v>
      </c>
      <c r="BV20" s="54">
        <v>13217.332</v>
      </c>
      <c r="BW20" s="54">
        <v>12116.245000000001</v>
      </c>
      <c r="BX20" s="54">
        <v>9775.1110000000008</v>
      </c>
      <c r="BY20" s="54">
        <v>9298.1929999999993</v>
      </c>
      <c r="BZ20" s="63">
        <v>8048.8550000000005</v>
      </c>
      <c r="CA20" s="63">
        <v>7844.6530000000002</v>
      </c>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row>
    <row r="21" spans="1:154" s="50" customFormat="1" ht="12.75" customHeight="1" x14ac:dyDescent="0.2">
      <c r="A21" s="16" t="s">
        <v>30</v>
      </c>
      <c r="B21" s="14">
        <v>43679</v>
      </c>
      <c r="C21" s="14">
        <v>61607</v>
      </c>
      <c r="D21" s="14">
        <v>36578</v>
      </c>
      <c r="E21" s="14">
        <v>68017</v>
      </c>
      <c r="F21" s="14">
        <v>46841</v>
      </c>
      <c r="G21" s="14">
        <v>95880</v>
      </c>
      <c r="H21" s="15">
        <v>45188</v>
      </c>
      <c r="I21" s="15">
        <v>93841</v>
      </c>
      <c r="J21" s="15">
        <v>65971.782000000007</v>
      </c>
      <c r="K21" s="15">
        <v>155496.908</v>
      </c>
      <c r="L21" s="15">
        <v>68510.501999999993</v>
      </c>
      <c r="M21" s="15">
        <v>186399.91899999999</v>
      </c>
      <c r="N21" s="15">
        <v>62602.561999999998</v>
      </c>
      <c r="O21" s="15">
        <v>178933.97500000001</v>
      </c>
      <c r="P21" s="15">
        <v>79885.372000000003</v>
      </c>
      <c r="Q21" s="15">
        <v>207639.36300000001</v>
      </c>
      <c r="R21" s="15">
        <v>76353.286999999997</v>
      </c>
      <c r="S21" s="15">
        <v>190774.65900000001</v>
      </c>
      <c r="T21" s="15">
        <v>83539.426999999996</v>
      </c>
      <c r="U21" s="15">
        <v>232993.67800000001</v>
      </c>
      <c r="V21" s="15">
        <v>98053.99</v>
      </c>
      <c r="W21" s="15">
        <v>263211.07699999999</v>
      </c>
      <c r="X21" s="15">
        <v>96731.173999999999</v>
      </c>
      <c r="Y21" s="15">
        <v>248517.533</v>
      </c>
      <c r="Z21" s="15">
        <v>193855.48</v>
      </c>
      <c r="AA21" s="15">
        <v>384838.67700000003</v>
      </c>
      <c r="AB21" s="15">
        <v>133492.239</v>
      </c>
      <c r="AC21" s="15">
        <v>308130.565</v>
      </c>
      <c r="AD21" s="15">
        <v>156368.54199999999</v>
      </c>
      <c r="AE21" s="15">
        <v>320182.83899999998</v>
      </c>
      <c r="AF21" s="15">
        <v>189073.83799999999</v>
      </c>
      <c r="AG21" s="15">
        <v>403289.90899999999</v>
      </c>
      <c r="AH21" s="15">
        <v>168819.72700000001</v>
      </c>
      <c r="AI21" s="15">
        <v>333551.80200000003</v>
      </c>
      <c r="AJ21" s="15">
        <v>236565.52100000001</v>
      </c>
      <c r="AK21" s="15">
        <v>401981.03499999997</v>
      </c>
      <c r="AL21" s="15">
        <v>280403.55</v>
      </c>
      <c r="AM21" s="15">
        <v>476153.92</v>
      </c>
      <c r="AN21" s="15">
        <v>322045.06599999999</v>
      </c>
      <c r="AO21" s="15">
        <v>506146.20199999999</v>
      </c>
      <c r="AP21" s="15">
        <v>329602.44699999999</v>
      </c>
      <c r="AQ21" s="15">
        <v>570378.94900000002</v>
      </c>
      <c r="AR21" s="15">
        <v>329602.44699999999</v>
      </c>
      <c r="AS21" s="15">
        <v>570378.94900000002</v>
      </c>
      <c r="AT21" s="15">
        <v>328881.02899999998</v>
      </c>
      <c r="AU21" s="15">
        <v>585699.06900000002</v>
      </c>
      <c r="AV21" s="15">
        <v>378517.67599999998</v>
      </c>
      <c r="AW21" s="15">
        <v>640677.12399999995</v>
      </c>
      <c r="AX21" s="15">
        <v>435642.217</v>
      </c>
      <c r="AY21" s="15">
        <v>635362.81700000004</v>
      </c>
      <c r="AZ21" s="15">
        <v>465368.489</v>
      </c>
      <c r="BA21" s="15">
        <v>640635.49800000002</v>
      </c>
      <c r="BB21" s="13">
        <v>487720</v>
      </c>
      <c r="BC21" s="13">
        <v>655297</v>
      </c>
      <c r="BD21" s="13">
        <v>479173</v>
      </c>
      <c r="BE21" s="13">
        <v>699624</v>
      </c>
      <c r="BF21" s="13">
        <v>487163</v>
      </c>
      <c r="BG21" s="13">
        <v>671203</v>
      </c>
      <c r="BH21" s="13">
        <v>479721</v>
      </c>
      <c r="BI21" s="13">
        <v>705907</v>
      </c>
      <c r="BJ21" s="54">
        <v>380001</v>
      </c>
      <c r="BK21" s="54">
        <v>614969</v>
      </c>
      <c r="BL21" s="54">
        <v>433897</v>
      </c>
      <c r="BM21" s="54">
        <v>662735</v>
      </c>
      <c r="BN21" s="54">
        <v>445689</v>
      </c>
      <c r="BO21" s="54">
        <v>669023</v>
      </c>
      <c r="BP21" s="54">
        <v>398351</v>
      </c>
      <c r="BQ21" s="54">
        <v>605623</v>
      </c>
      <c r="BR21" s="54">
        <v>424034</v>
      </c>
      <c r="BS21" s="54">
        <v>615183</v>
      </c>
      <c r="BT21" s="54">
        <v>429520</v>
      </c>
      <c r="BU21" s="54">
        <v>595744</v>
      </c>
      <c r="BV21" s="54">
        <v>424892.52464000002</v>
      </c>
      <c r="BW21" s="54">
        <v>578226.18500000006</v>
      </c>
      <c r="BX21" s="54">
        <v>455510.09380500001</v>
      </c>
      <c r="BY21" s="54">
        <v>650621.65300000005</v>
      </c>
      <c r="BZ21" s="63">
        <v>447819.13954400003</v>
      </c>
      <c r="CA21" s="63">
        <v>633384.87</v>
      </c>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row>
    <row r="22" spans="1:154" s="47" customFormat="1" ht="12.75" customHeight="1" x14ac:dyDescent="0.2">
      <c r="A22" s="18" t="s">
        <v>29</v>
      </c>
      <c r="B22" s="17">
        <v>43950</v>
      </c>
      <c r="C22" s="17">
        <v>61817</v>
      </c>
      <c r="D22" s="17">
        <v>40977</v>
      </c>
      <c r="E22" s="17">
        <v>70897</v>
      </c>
      <c r="F22" s="17">
        <v>46929</v>
      </c>
      <c r="G22" s="17">
        <v>95951</v>
      </c>
      <c r="H22" s="52">
        <v>58074</v>
      </c>
      <c r="I22" s="52">
        <v>103118</v>
      </c>
      <c r="J22" s="52">
        <v>74470.208000000013</v>
      </c>
      <c r="K22" s="52">
        <v>163585.06200000001</v>
      </c>
      <c r="L22" s="52">
        <v>102306.837</v>
      </c>
      <c r="M22" s="52">
        <v>216022.97899999999</v>
      </c>
      <c r="N22" s="52">
        <v>136973.48699999999</v>
      </c>
      <c r="O22" s="52">
        <v>243885.85200000001</v>
      </c>
      <c r="P22" s="52">
        <v>105905.588</v>
      </c>
      <c r="Q22" s="52">
        <v>231859.68100000001</v>
      </c>
      <c r="R22" s="52">
        <v>86366.940999999992</v>
      </c>
      <c r="S22" s="52">
        <v>201329.02800000002</v>
      </c>
      <c r="T22" s="52">
        <v>90210.09599999999</v>
      </c>
      <c r="U22" s="52">
        <v>239463.78900000002</v>
      </c>
      <c r="V22" s="52">
        <v>116212.86500000001</v>
      </c>
      <c r="W22" s="52">
        <v>281982.79499999998</v>
      </c>
      <c r="X22" s="52">
        <v>102763.723</v>
      </c>
      <c r="Y22" s="52">
        <v>255116.546</v>
      </c>
      <c r="Z22" s="52">
        <v>193858.86300000001</v>
      </c>
      <c r="AA22" s="52">
        <v>384844.31700000004</v>
      </c>
      <c r="AB22" s="52">
        <v>133494.38699999999</v>
      </c>
      <c r="AC22" s="52">
        <v>308139.647</v>
      </c>
      <c r="AD22" s="52">
        <v>156514.59899999999</v>
      </c>
      <c r="AE22" s="52">
        <v>320385.95</v>
      </c>
      <c r="AF22" s="52">
        <v>189101.95599999998</v>
      </c>
      <c r="AG22" s="52">
        <v>403336.12299999996</v>
      </c>
      <c r="AH22" s="52">
        <v>170797.9</v>
      </c>
      <c r="AI22" s="52">
        <v>335711.80600000004</v>
      </c>
      <c r="AJ22" s="52">
        <v>236617.48699999999</v>
      </c>
      <c r="AK22" s="52">
        <v>402071.68699999998</v>
      </c>
      <c r="AL22" s="52">
        <v>280503.56</v>
      </c>
      <c r="AM22" s="52">
        <v>476256.00299999997</v>
      </c>
      <c r="AN22" s="52">
        <v>322485.61499999999</v>
      </c>
      <c r="AO22" s="52">
        <v>506699.39299999998</v>
      </c>
      <c r="AP22" s="52">
        <v>329779.97399999999</v>
      </c>
      <c r="AQ22" s="52">
        <v>570620.33400000003</v>
      </c>
      <c r="AR22" s="52">
        <v>329779.97399999999</v>
      </c>
      <c r="AS22" s="52">
        <v>570620.33400000003</v>
      </c>
      <c r="AT22" s="52">
        <v>329002.34899999999</v>
      </c>
      <c r="AU22" s="52">
        <v>585901.22200000007</v>
      </c>
      <c r="AV22" s="52">
        <v>379702.614</v>
      </c>
      <c r="AW22" s="52">
        <v>642233.6719999999</v>
      </c>
      <c r="AX22" s="52">
        <v>442031.95400000003</v>
      </c>
      <c r="AY22" s="52">
        <v>641366.73100000003</v>
      </c>
      <c r="AZ22" s="52">
        <v>465380.92599999998</v>
      </c>
      <c r="BA22" s="52">
        <v>652535.103</v>
      </c>
      <c r="BB22" s="11">
        <v>494755</v>
      </c>
      <c r="BC22" s="11">
        <v>661646</v>
      </c>
      <c r="BD22" s="11">
        <v>482949</v>
      </c>
      <c r="BE22" s="11">
        <v>703665</v>
      </c>
      <c r="BF22" s="11">
        <v>504646</v>
      </c>
      <c r="BG22" s="11">
        <v>689163</v>
      </c>
      <c r="BH22" s="11">
        <v>481311</v>
      </c>
      <c r="BI22" s="11">
        <v>707717</v>
      </c>
      <c r="BJ22" s="71">
        <v>386035</v>
      </c>
      <c r="BK22" s="71">
        <v>622644</v>
      </c>
      <c r="BL22" s="71">
        <v>461277</v>
      </c>
      <c r="BM22" s="71">
        <v>693833</v>
      </c>
      <c r="BN22" s="71">
        <v>467783</v>
      </c>
      <c r="BO22" s="71">
        <v>695402</v>
      </c>
      <c r="BP22" s="71">
        <v>411961</v>
      </c>
      <c r="BQ22" s="71">
        <v>621628</v>
      </c>
      <c r="BR22" s="71">
        <v>442794</v>
      </c>
      <c r="BS22" s="71">
        <v>637371</v>
      </c>
      <c r="BT22" s="71">
        <v>443132</v>
      </c>
      <c r="BU22" s="71">
        <v>610759</v>
      </c>
      <c r="BV22" s="71">
        <f>SUM(BV20:BV21)</f>
        <v>438109.85664000001</v>
      </c>
      <c r="BW22" s="71">
        <f>SUM(BW20:BW21)</f>
        <v>590342.43000000005</v>
      </c>
      <c r="BX22" s="71">
        <v>465285.20480499999</v>
      </c>
      <c r="BY22" s="71">
        <v>659919.84600000002</v>
      </c>
      <c r="BZ22" s="63">
        <v>455867.99454400002</v>
      </c>
      <c r="CA22" s="59">
        <v>641229.52300000004</v>
      </c>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row>
    <row r="23" spans="1:154" s="50" customFormat="1" ht="12.75" customHeight="1" x14ac:dyDescent="0.2">
      <c r="A23" s="16" t="s">
        <v>14</v>
      </c>
      <c r="B23" s="14">
        <v>203.54588999999999</v>
      </c>
      <c r="C23" s="14"/>
      <c r="D23" s="14">
        <v>183.93068999999997</v>
      </c>
      <c r="E23" s="14"/>
      <c r="F23" s="14">
        <v>217.62648000000002</v>
      </c>
      <c r="G23" s="14"/>
      <c r="H23" s="15">
        <v>251.29409999999999</v>
      </c>
      <c r="I23" s="15"/>
      <c r="J23" s="15">
        <v>333.55898446000003</v>
      </c>
      <c r="K23" s="15"/>
      <c r="L23" s="15">
        <v>427.05089132999996</v>
      </c>
      <c r="M23" s="15"/>
      <c r="N23" s="15">
        <v>530.69397542999991</v>
      </c>
      <c r="O23" s="15"/>
      <c r="P23" s="15">
        <v>454.71342376000007</v>
      </c>
      <c r="Q23" s="15"/>
      <c r="R23" s="15">
        <v>386.62335409999997</v>
      </c>
      <c r="S23" s="15"/>
      <c r="T23" s="15">
        <v>409.16920214999993</v>
      </c>
      <c r="U23" s="15"/>
      <c r="V23" s="15">
        <v>513.62367985000003</v>
      </c>
      <c r="W23" s="15"/>
      <c r="X23" s="15">
        <v>468.31778062999996</v>
      </c>
      <c r="Y23" s="15"/>
      <c r="Z23" s="15">
        <v>899.50035429000002</v>
      </c>
      <c r="AA23" s="15"/>
      <c r="AB23" s="15">
        <v>619.41092700000002</v>
      </c>
      <c r="AC23" s="15"/>
      <c r="AD23" s="15">
        <v>726.02179898999987</v>
      </c>
      <c r="AE23" s="15"/>
      <c r="AF23" s="15">
        <v>877.39342945999988</v>
      </c>
      <c r="AG23" s="15"/>
      <c r="AH23" s="15">
        <v>789.71303206999994</v>
      </c>
      <c r="AI23" s="15"/>
      <c r="AJ23" s="15">
        <v>1097.8286376199999</v>
      </c>
      <c r="AK23" s="15"/>
      <c r="AL23" s="15">
        <v>1301.3955042999999</v>
      </c>
      <c r="AM23" s="15"/>
      <c r="AN23" s="15">
        <v>1495.71207951</v>
      </c>
      <c r="AO23" s="15"/>
      <c r="AP23" s="15">
        <v>1529.9287662899997</v>
      </c>
      <c r="AQ23" s="15"/>
      <c r="AR23" s="15">
        <v>1529.9287662899997</v>
      </c>
      <c r="AS23" s="15"/>
      <c r="AT23" s="15">
        <v>1526.3998381599999</v>
      </c>
      <c r="AU23" s="15"/>
      <c r="AV23" s="15">
        <v>1760.1493663799999</v>
      </c>
      <c r="AW23" s="15"/>
      <c r="AX23" s="15">
        <v>2042.0187373900001</v>
      </c>
      <c r="AY23" s="15"/>
      <c r="AZ23" s="15">
        <v>2159.34996047</v>
      </c>
      <c r="BA23" s="15"/>
      <c r="BB23" s="13">
        <v>2285.7438499999998</v>
      </c>
      <c r="BC23" s="13"/>
      <c r="BD23" s="13">
        <v>2235.5591999999997</v>
      </c>
      <c r="BE23" s="55"/>
      <c r="BF23" s="13">
        <v>2316.9096399999999</v>
      </c>
      <c r="BG23" s="13"/>
      <c r="BH23" s="13">
        <v>2231.0411399999998</v>
      </c>
      <c r="BI23" s="13"/>
      <c r="BJ23" s="54">
        <v>1782.69769</v>
      </c>
      <c r="BK23" s="54"/>
      <c r="BL23" s="54">
        <v>2101.7194799999997</v>
      </c>
      <c r="BM23" s="54"/>
      <c r="BN23" s="54">
        <v>2139.36058</v>
      </c>
      <c r="BO23" s="21"/>
      <c r="BP23" s="54">
        <v>1892.3057099999999</v>
      </c>
      <c r="BQ23" s="21"/>
      <c r="BR23" s="54">
        <v>2028.1125599999998</v>
      </c>
      <c r="BS23" s="21"/>
      <c r="BT23" s="54">
        <v>2036.9387584718395</v>
      </c>
      <c r="BU23" s="21"/>
      <c r="BV23" s="54">
        <f>((BX20*3.23)+(BX21*4.64))/1000</f>
        <v>2145.1404437851997</v>
      </c>
      <c r="BW23" s="76"/>
      <c r="BX23" s="54">
        <v>2145.1404437851997</v>
      </c>
      <c r="BY23" s="57"/>
      <c r="BZ23" s="63">
        <v>2103.8786091341599</v>
      </c>
      <c r="CA23" s="6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row>
    <row r="24" spans="1:154" s="51" customFormat="1" ht="12.75" customHeight="1" x14ac:dyDescent="0.2">
      <c r="A24" s="119" t="s">
        <v>28</v>
      </c>
      <c r="B24" s="20"/>
      <c r="C24" s="20"/>
      <c r="D24" s="20"/>
      <c r="E24" s="20"/>
      <c r="F24" s="20"/>
      <c r="G24" s="56"/>
      <c r="H24" s="56"/>
      <c r="I24" s="56"/>
      <c r="J24" s="56"/>
      <c r="K24" s="56"/>
      <c r="L24" s="56"/>
      <c r="M24" s="56"/>
      <c r="N24" s="56"/>
      <c r="O24" s="56"/>
      <c r="P24" s="56"/>
      <c r="Q24" s="56"/>
      <c r="R24" s="56"/>
      <c r="S24" s="56"/>
      <c r="T24" s="56"/>
      <c r="U24" s="56"/>
      <c r="V24" s="56"/>
      <c r="W24" s="56"/>
      <c r="X24" s="56"/>
      <c r="Y24" s="56"/>
      <c r="Z24" s="56"/>
      <c r="AA24" s="56"/>
      <c r="AB24" s="56"/>
      <c r="AC24" s="56"/>
      <c r="AD24" s="56"/>
      <c r="AE24" s="56"/>
      <c r="AF24" s="56"/>
      <c r="AG24" s="56"/>
      <c r="AH24" s="56"/>
      <c r="AI24" s="56"/>
      <c r="AJ24" s="56"/>
      <c r="AK24" s="56"/>
      <c r="AL24" s="56"/>
      <c r="AM24" s="56"/>
      <c r="AN24" s="56"/>
      <c r="AO24" s="56"/>
      <c r="AP24" s="56"/>
      <c r="AQ24" s="56"/>
      <c r="AR24" s="56"/>
      <c r="AS24" s="56"/>
      <c r="AT24" s="56"/>
      <c r="AU24" s="56"/>
      <c r="AV24" s="56"/>
      <c r="AW24" s="56"/>
      <c r="AX24" s="56"/>
      <c r="AY24" s="56"/>
      <c r="AZ24" s="56"/>
      <c r="BA24" s="56"/>
      <c r="BB24" s="70"/>
      <c r="BC24" s="70"/>
      <c r="BD24" s="70"/>
      <c r="BE24" s="70"/>
      <c r="BF24" s="70"/>
      <c r="BG24" s="70"/>
      <c r="BH24" s="70"/>
      <c r="BI24" s="70"/>
      <c r="BJ24" s="70"/>
      <c r="BK24" s="70"/>
      <c r="BL24" s="70"/>
      <c r="BM24" s="70"/>
      <c r="BN24" s="76"/>
      <c r="BO24" s="76"/>
      <c r="BP24" s="76"/>
      <c r="BQ24" s="76"/>
      <c r="BR24" s="76"/>
      <c r="BS24" s="76"/>
      <c r="BT24" s="107"/>
      <c r="BU24" s="76"/>
      <c r="BV24" s="107"/>
      <c r="BW24" s="107"/>
      <c r="BX24" s="54"/>
      <c r="BY24" s="54"/>
      <c r="BZ24" s="118"/>
      <c r="CA24" s="121"/>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row>
    <row r="25" spans="1:154" s="50" customFormat="1" ht="12.75" customHeight="1" x14ac:dyDescent="0.2">
      <c r="A25" s="22" t="s">
        <v>27</v>
      </c>
      <c r="B25" s="122" t="s">
        <v>183</v>
      </c>
      <c r="C25" s="122" t="s">
        <v>183</v>
      </c>
      <c r="D25" s="122" t="s">
        <v>183</v>
      </c>
      <c r="E25" s="122" t="s">
        <v>183</v>
      </c>
      <c r="F25" s="122" t="s">
        <v>183</v>
      </c>
      <c r="G25" s="122" t="s">
        <v>183</v>
      </c>
      <c r="H25" s="122" t="s">
        <v>183</v>
      </c>
      <c r="I25" s="122" t="s">
        <v>183</v>
      </c>
      <c r="J25" s="122" t="s">
        <v>183</v>
      </c>
      <c r="K25" s="122" t="s">
        <v>183</v>
      </c>
      <c r="L25" s="122" t="s">
        <v>183</v>
      </c>
      <c r="M25" s="122" t="s">
        <v>183</v>
      </c>
      <c r="N25" s="122" t="s">
        <v>183</v>
      </c>
      <c r="O25" s="122" t="s">
        <v>183</v>
      </c>
      <c r="P25" s="122" t="s">
        <v>183</v>
      </c>
      <c r="Q25" s="122" t="s">
        <v>183</v>
      </c>
      <c r="R25" s="122" t="s">
        <v>183</v>
      </c>
      <c r="S25" s="122" t="s">
        <v>183</v>
      </c>
      <c r="T25" s="122" t="s">
        <v>183</v>
      </c>
      <c r="U25" s="122" t="s">
        <v>183</v>
      </c>
      <c r="V25" s="122" t="s">
        <v>183</v>
      </c>
      <c r="W25" s="122" t="s">
        <v>183</v>
      </c>
      <c r="X25" s="122" t="s">
        <v>183</v>
      </c>
      <c r="Y25" s="122" t="s">
        <v>183</v>
      </c>
      <c r="Z25" s="122" t="s">
        <v>183</v>
      </c>
      <c r="AA25" s="122" t="s">
        <v>183</v>
      </c>
      <c r="AB25" s="122" t="s">
        <v>183</v>
      </c>
      <c r="AC25" s="122" t="s">
        <v>183</v>
      </c>
      <c r="AD25" s="122" t="s">
        <v>183</v>
      </c>
      <c r="AE25" s="122" t="s">
        <v>183</v>
      </c>
      <c r="AF25" s="122" t="s">
        <v>183</v>
      </c>
      <c r="AG25" s="122" t="s">
        <v>183</v>
      </c>
      <c r="AH25" s="122" t="s">
        <v>183</v>
      </c>
      <c r="AI25" s="122" t="s">
        <v>183</v>
      </c>
      <c r="AJ25" s="122" t="s">
        <v>183</v>
      </c>
      <c r="AK25" s="122" t="s">
        <v>183</v>
      </c>
      <c r="AL25" s="122" t="s">
        <v>183</v>
      </c>
      <c r="AM25" s="122" t="s">
        <v>183</v>
      </c>
      <c r="AN25" s="122" t="s">
        <v>183</v>
      </c>
      <c r="AO25" s="122" t="s">
        <v>183</v>
      </c>
      <c r="AP25" s="122" t="s">
        <v>183</v>
      </c>
      <c r="AQ25" s="122" t="s">
        <v>183</v>
      </c>
      <c r="AR25" s="122" t="s">
        <v>183</v>
      </c>
      <c r="AS25" s="122" t="s">
        <v>183</v>
      </c>
      <c r="AT25" s="122" t="s">
        <v>183</v>
      </c>
      <c r="AU25" s="122" t="s">
        <v>183</v>
      </c>
      <c r="AV25" s="122" t="s">
        <v>183</v>
      </c>
      <c r="AW25" s="122" t="s">
        <v>183</v>
      </c>
      <c r="AX25" s="122" t="s">
        <v>183</v>
      </c>
      <c r="AY25" s="122" t="s">
        <v>183</v>
      </c>
      <c r="AZ25" s="122" t="s">
        <v>183</v>
      </c>
      <c r="BA25" s="118" t="s">
        <v>183</v>
      </c>
      <c r="BB25" s="118" t="s">
        <v>183</v>
      </c>
      <c r="BC25" s="118" t="s">
        <v>183</v>
      </c>
      <c r="BD25" s="118" t="s">
        <v>183</v>
      </c>
      <c r="BE25" s="118" t="s">
        <v>183</v>
      </c>
      <c r="BF25" s="118" t="s">
        <v>183</v>
      </c>
      <c r="BG25" s="118" t="s">
        <v>183</v>
      </c>
      <c r="BH25" s="118" t="s">
        <v>183</v>
      </c>
      <c r="BI25" s="118" t="s">
        <v>183</v>
      </c>
      <c r="BJ25" s="118" t="s">
        <v>183</v>
      </c>
      <c r="BK25" s="118" t="s">
        <v>183</v>
      </c>
      <c r="BL25" s="118" t="s">
        <v>183</v>
      </c>
      <c r="BM25" s="118" t="s">
        <v>183</v>
      </c>
      <c r="BN25" s="118" t="s">
        <v>183</v>
      </c>
      <c r="BO25" s="118" t="s">
        <v>183</v>
      </c>
      <c r="BP25" s="118" t="s">
        <v>183</v>
      </c>
      <c r="BQ25" s="118" t="s">
        <v>183</v>
      </c>
      <c r="BR25" s="118" t="s">
        <v>183</v>
      </c>
      <c r="BS25" s="118" t="s">
        <v>183</v>
      </c>
      <c r="BT25" s="118" t="s">
        <v>183</v>
      </c>
      <c r="BU25" s="118" t="s">
        <v>183</v>
      </c>
      <c r="BV25" s="118" t="s">
        <v>183</v>
      </c>
      <c r="BW25" s="118" t="s">
        <v>183</v>
      </c>
      <c r="BX25" s="118" t="s">
        <v>183</v>
      </c>
      <c r="BY25" s="118" t="s">
        <v>183</v>
      </c>
      <c r="BZ25" s="118" t="s">
        <v>183</v>
      </c>
      <c r="CA25" s="118" t="s">
        <v>183</v>
      </c>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row>
    <row r="26" spans="1:154" s="50" customFormat="1" ht="12.75" customHeight="1" x14ac:dyDescent="0.2">
      <c r="A26" s="22" t="s">
        <v>26</v>
      </c>
      <c r="B26" s="122" t="s">
        <v>183</v>
      </c>
      <c r="C26" s="122" t="s">
        <v>183</v>
      </c>
      <c r="D26" s="122" t="s">
        <v>183</v>
      </c>
      <c r="E26" s="122" t="s">
        <v>183</v>
      </c>
      <c r="F26" s="122" t="s">
        <v>183</v>
      </c>
      <c r="G26" s="122" t="s">
        <v>183</v>
      </c>
      <c r="H26" s="122" t="s">
        <v>183</v>
      </c>
      <c r="I26" s="122" t="s">
        <v>183</v>
      </c>
      <c r="J26" s="122" t="s">
        <v>183</v>
      </c>
      <c r="K26" s="122" t="s">
        <v>183</v>
      </c>
      <c r="L26" s="122" t="s">
        <v>183</v>
      </c>
      <c r="M26" s="122" t="s">
        <v>183</v>
      </c>
      <c r="N26" s="122" t="s">
        <v>183</v>
      </c>
      <c r="O26" s="122" t="s">
        <v>183</v>
      </c>
      <c r="P26" s="122" t="s">
        <v>183</v>
      </c>
      <c r="Q26" s="122" t="s">
        <v>183</v>
      </c>
      <c r="R26" s="122" t="s">
        <v>183</v>
      </c>
      <c r="S26" s="122" t="s">
        <v>183</v>
      </c>
      <c r="T26" s="122" t="s">
        <v>183</v>
      </c>
      <c r="U26" s="122" t="s">
        <v>183</v>
      </c>
      <c r="V26" s="122" t="s">
        <v>183</v>
      </c>
      <c r="W26" s="122" t="s">
        <v>183</v>
      </c>
      <c r="X26" s="122" t="s">
        <v>183</v>
      </c>
      <c r="Y26" s="122" t="s">
        <v>183</v>
      </c>
      <c r="Z26" s="122" t="s">
        <v>183</v>
      </c>
      <c r="AA26" s="122" t="s">
        <v>183</v>
      </c>
      <c r="AB26" s="122" t="s">
        <v>183</v>
      </c>
      <c r="AC26" s="122" t="s">
        <v>183</v>
      </c>
      <c r="AD26" s="122" t="s">
        <v>183</v>
      </c>
      <c r="AE26" s="122" t="s">
        <v>183</v>
      </c>
      <c r="AF26" s="122" t="s">
        <v>183</v>
      </c>
      <c r="AG26" s="122" t="s">
        <v>183</v>
      </c>
      <c r="AH26" s="122" t="s">
        <v>183</v>
      </c>
      <c r="AI26" s="122" t="s">
        <v>183</v>
      </c>
      <c r="AJ26" s="122" t="s">
        <v>183</v>
      </c>
      <c r="AK26" s="122" t="s">
        <v>183</v>
      </c>
      <c r="AL26" s="122" t="s">
        <v>183</v>
      </c>
      <c r="AM26" s="122" t="s">
        <v>183</v>
      </c>
      <c r="AN26" s="122" t="s">
        <v>183</v>
      </c>
      <c r="AO26" s="122" t="s">
        <v>183</v>
      </c>
      <c r="AP26" s="122" t="s">
        <v>183</v>
      </c>
      <c r="AQ26" s="122" t="s">
        <v>183</v>
      </c>
      <c r="AR26" s="122" t="s">
        <v>183</v>
      </c>
      <c r="AS26" s="122" t="s">
        <v>183</v>
      </c>
      <c r="AT26" s="122" t="s">
        <v>183</v>
      </c>
      <c r="AU26" s="122" t="s">
        <v>183</v>
      </c>
      <c r="AV26" s="122" t="s">
        <v>183</v>
      </c>
      <c r="AW26" s="122" t="s">
        <v>183</v>
      </c>
      <c r="AX26" s="122" t="s">
        <v>183</v>
      </c>
      <c r="AY26" s="122" t="s">
        <v>183</v>
      </c>
      <c r="AZ26" s="122" t="s">
        <v>183</v>
      </c>
      <c r="BA26" s="118" t="s">
        <v>183</v>
      </c>
      <c r="BB26" s="118" t="s">
        <v>183</v>
      </c>
      <c r="BC26" s="118" t="s">
        <v>183</v>
      </c>
      <c r="BD26" s="118" t="s">
        <v>183</v>
      </c>
      <c r="BE26" s="118" t="s">
        <v>183</v>
      </c>
      <c r="BF26" s="118" t="s">
        <v>183</v>
      </c>
      <c r="BG26" s="118" t="s">
        <v>183</v>
      </c>
      <c r="BH26" s="118" t="s">
        <v>183</v>
      </c>
      <c r="BI26" s="118" t="s">
        <v>183</v>
      </c>
      <c r="BJ26" s="118" t="s">
        <v>183</v>
      </c>
      <c r="BK26" s="118" t="s">
        <v>183</v>
      </c>
      <c r="BL26" s="118" t="s">
        <v>183</v>
      </c>
      <c r="BM26" s="118" t="s">
        <v>183</v>
      </c>
      <c r="BN26" s="118" t="s">
        <v>183</v>
      </c>
      <c r="BO26" s="118" t="s">
        <v>183</v>
      </c>
      <c r="BP26" s="118" t="s">
        <v>183</v>
      </c>
      <c r="BQ26" s="118" t="s">
        <v>183</v>
      </c>
      <c r="BR26" s="118" t="s">
        <v>183</v>
      </c>
      <c r="BS26" s="118" t="s">
        <v>183</v>
      </c>
      <c r="BT26" s="118" t="s">
        <v>183</v>
      </c>
      <c r="BU26" s="118" t="s">
        <v>183</v>
      </c>
      <c r="BV26" s="118" t="s">
        <v>183</v>
      </c>
      <c r="BW26" s="118" t="s">
        <v>183</v>
      </c>
      <c r="BX26" s="118" t="s">
        <v>183</v>
      </c>
      <c r="BY26" s="118" t="s">
        <v>183</v>
      </c>
      <c r="BZ26" s="118" t="s">
        <v>183</v>
      </c>
      <c r="CA26" s="118" t="s">
        <v>183</v>
      </c>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row>
    <row r="27" spans="1:154" s="50" customFormat="1" ht="12.75" customHeight="1" x14ac:dyDescent="0.2">
      <c r="A27" s="22" t="s">
        <v>25</v>
      </c>
      <c r="B27" s="122" t="s">
        <v>183</v>
      </c>
      <c r="C27" s="122" t="s">
        <v>183</v>
      </c>
      <c r="D27" s="122" t="s">
        <v>183</v>
      </c>
      <c r="E27" s="122" t="s">
        <v>183</v>
      </c>
      <c r="F27" s="122" t="s">
        <v>183</v>
      </c>
      <c r="G27" s="122" t="s">
        <v>183</v>
      </c>
      <c r="H27" s="122" t="s">
        <v>183</v>
      </c>
      <c r="I27" s="122" t="s">
        <v>183</v>
      </c>
      <c r="J27" s="122" t="s">
        <v>183</v>
      </c>
      <c r="K27" s="122" t="s">
        <v>183</v>
      </c>
      <c r="L27" s="122" t="s">
        <v>183</v>
      </c>
      <c r="M27" s="122" t="s">
        <v>183</v>
      </c>
      <c r="N27" s="122" t="s">
        <v>183</v>
      </c>
      <c r="O27" s="122" t="s">
        <v>183</v>
      </c>
      <c r="P27" s="122" t="s">
        <v>183</v>
      </c>
      <c r="Q27" s="122" t="s">
        <v>183</v>
      </c>
      <c r="R27" s="122" t="s">
        <v>183</v>
      </c>
      <c r="S27" s="122" t="s">
        <v>183</v>
      </c>
      <c r="T27" s="122" t="s">
        <v>183</v>
      </c>
      <c r="U27" s="122" t="s">
        <v>183</v>
      </c>
      <c r="V27" s="122" t="s">
        <v>183</v>
      </c>
      <c r="W27" s="122" t="s">
        <v>183</v>
      </c>
      <c r="X27" s="122" t="s">
        <v>183</v>
      </c>
      <c r="Y27" s="122" t="s">
        <v>183</v>
      </c>
      <c r="Z27" s="122" t="s">
        <v>183</v>
      </c>
      <c r="AA27" s="122" t="s">
        <v>183</v>
      </c>
      <c r="AB27" s="122" t="s">
        <v>183</v>
      </c>
      <c r="AC27" s="122" t="s">
        <v>183</v>
      </c>
      <c r="AD27" s="122" t="s">
        <v>183</v>
      </c>
      <c r="AE27" s="122" t="s">
        <v>183</v>
      </c>
      <c r="AF27" s="122" t="s">
        <v>183</v>
      </c>
      <c r="AG27" s="122" t="s">
        <v>183</v>
      </c>
      <c r="AH27" s="122" t="s">
        <v>183</v>
      </c>
      <c r="AI27" s="122" t="s">
        <v>183</v>
      </c>
      <c r="AJ27" s="122" t="s">
        <v>183</v>
      </c>
      <c r="AK27" s="122" t="s">
        <v>183</v>
      </c>
      <c r="AL27" s="122" t="s">
        <v>183</v>
      </c>
      <c r="AM27" s="122" t="s">
        <v>183</v>
      </c>
      <c r="AN27" s="122" t="s">
        <v>183</v>
      </c>
      <c r="AO27" s="122" t="s">
        <v>183</v>
      </c>
      <c r="AP27" s="122" t="s">
        <v>183</v>
      </c>
      <c r="AQ27" s="122" t="s">
        <v>183</v>
      </c>
      <c r="AR27" s="122" t="s">
        <v>183</v>
      </c>
      <c r="AS27" s="122" t="s">
        <v>183</v>
      </c>
      <c r="AT27" s="122" t="s">
        <v>183</v>
      </c>
      <c r="AU27" s="122" t="s">
        <v>183</v>
      </c>
      <c r="AV27" s="122" t="s">
        <v>183</v>
      </c>
      <c r="AW27" s="122" t="s">
        <v>183</v>
      </c>
      <c r="AX27" s="122" t="s">
        <v>183</v>
      </c>
      <c r="AY27" s="122" t="s">
        <v>183</v>
      </c>
      <c r="AZ27" s="122" t="s">
        <v>183</v>
      </c>
      <c r="BA27" s="118" t="s">
        <v>183</v>
      </c>
      <c r="BB27" s="118" t="s">
        <v>183</v>
      </c>
      <c r="BC27" s="118" t="s">
        <v>183</v>
      </c>
      <c r="BD27" s="118" t="s">
        <v>183</v>
      </c>
      <c r="BE27" s="118" t="s">
        <v>183</v>
      </c>
      <c r="BF27" s="118" t="s">
        <v>183</v>
      </c>
      <c r="BG27" s="118" t="s">
        <v>183</v>
      </c>
      <c r="BH27" s="118" t="s">
        <v>183</v>
      </c>
      <c r="BI27" s="118" t="s">
        <v>183</v>
      </c>
      <c r="BJ27" s="118" t="s">
        <v>183</v>
      </c>
      <c r="BK27" s="118" t="s">
        <v>183</v>
      </c>
      <c r="BL27" s="118" t="s">
        <v>183</v>
      </c>
      <c r="BM27" s="118" t="s">
        <v>183</v>
      </c>
      <c r="BN27" s="118" t="s">
        <v>183</v>
      </c>
      <c r="BO27" s="118" t="s">
        <v>183</v>
      </c>
      <c r="BP27" s="118" t="s">
        <v>183</v>
      </c>
      <c r="BQ27" s="118" t="s">
        <v>183</v>
      </c>
      <c r="BR27" s="118" t="s">
        <v>183</v>
      </c>
      <c r="BS27" s="118" t="s">
        <v>183</v>
      </c>
      <c r="BT27" s="118" t="s">
        <v>183</v>
      </c>
      <c r="BU27" s="118" t="s">
        <v>183</v>
      </c>
      <c r="BV27" s="118" t="s">
        <v>183</v>
      </c>
      <c r="BW27" s="118" t="s">
        <v>183</v>
      </c>
      <c r="BX27" s="118" t="s">
        <v>183</v>
      </c>
      <c r="BY27" s="118" t="s">
        <v>183</v>
      </c>
      <c r="BZ27" s="118" t="s">
        <v>183</v>
      </c>
      <c r="CA27" s="118" t="s">
        <v>183</v>
      </c>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row>
    <row r="28" spans="1:154" s="50" customFormat="1" ht="12.75" customHeight="1" x14ac:dyDescent="0.2">
      <c r="A28" s="22" t="s">
        <v>24</v>
      </c>
      <c r="B28" s="122" t="s">
        <v>183</v>
      </c>
      <c r="C28" s="122" t="s">
        <v>183</v>
      </c>
      <c r="D28" s="122" t="s">
        <v>183</v>
      </c>
      <c r="E28" s="122" t="s">
        <v>183</v>
      </c>
      <c r="F28" s="122" t="s">
        <v>183</v>
      </c>
      <c r="G28" s="122" t="s">
        <v>183</v>
      </c>
      <c r="H28" s="122" t="s">
        <v>183</v>
      </c>
      <c r="I28" s="122" t="s">
        <v>183</v>
      </c>
      <c r="J28" s="122" t="s">
        <v>183</v>
      </c>
      <c r="K28" s="122" t="s">
        <v>183</v>
      </c>
      <c r="L28" s="122" t="s">
        <v>183</v>
      </c>
      <c r="M28" s="122" t="s">
        <v>183</v>
      </c>
      <c r="N28" s="122" t="s">
        <v>183</v>
      </c>
      <c r="O28" s="122" t="s">
        <v>183</v>
      </c>
      <c r="P28" s="122" t="s">
        <v>183</v>
      </c>
      <c r="Q28" s="122" t="s">
        <v>183</v>
      </c>
      <c r="R28" s="122" t="s">
        <v>183</v>
      </c>
      <c r="S28" s="122" t="s">
        <v>183</v>
      </c>
      <c r="T28" s="122" t="s">
        <v>183</v>
      </c>
      <c r="U28" s="122" t="s">
        <v>183</v>
      </c>
      <c r="V28" s="122" t="s">
        <v>183</v>
      </c>
      <c r="W28" s="122" t="s">
        <v>183</v>
      </c>
      <c r="X28" s="122" t="s">
        <v>183</v>
      </c>
      <c r="Y28" s="122" t="s">
        <v>183</v>
      </c>
      <c r="Z28" s="122" t="s">
        <v>183</v>
      </c>
      <c r="AA28" s="122" t="s">
        <v>183</v>
      </c>
      <c r="AB28" s="122" t="s">
        <v>183</v>
      </c>
      <c r="AC28" s="122" t="s">
        <v>183</v>
      </c>
      <c r="AD28" s="122" t="s">
        <v>183</v>
      </c>
      <c r="AE28" s="122" t="s">
        <v>183</v>
      </c>
      <c r="AF28" s="122" t="s">
        <v>183</v>
      </c>
      <c r="AG28" s="122" t="s">
        <v>183</v>
      </c>
      <c r="AH28" s="122" t="s">
        <v>183</v>
      </c>
      <c r="AI28" s="122" t="s">
        <v>183</v>
      </c>
      <c r="AJ28" s="122" t="s">
        <v>183</v>
      </c>
      <c r="AK28" s="122" t="s">
        <v>183</v>
      </c>
      <c r="AL28" s="122" t="s">
        <v>183</v>
      </c>
      <c r="AM28" s="122" t="s">
        <v>183</v>
      </c>
      <c r="AN28" s="122" t="s">
        <v>183</v>
      </c>
      <c r="AO28" s="122" t="s">
        <v>183</v>
      </c>
      <c r="AP28" s="122" t="s">
        <v>183</v>
      </c>
      <c r="AQ28" s="122" t="s">
        <v>183</v>
      </c>
      <c r="AR28" s="122" t="s">
        <v>183</v>
      </c>
      <c r="AS28" s="122" t="s">
        <v>183</v>
      </c>
      <c r="AT28" s="122" t="s">
        <v>183</v>
      </c>
      <c r="AU28" s="122" t="s">
        <v>183</v>
      </c>
      <c r="AV28" s="122" t="s">
        <v>183</v>
      </c>
      <c r="AW28" s="122" t="s">
        <v>183</v>
      </c>
      <c r="AX28" s="122" t="s">
        <v>183</v>
      </c>
      <c r="AY28" s="122" t="s">
        <v>183</v>
      </c>
      <c r="AZ28" s="122" t="s">
        <v>183</v>
      </c>
      <c r="BA28" s="118" t="s">
        <v>183</v>
      </c>
      <c r="BB28" s="118" t="s">
        <v>183</v>
      </c>
      <c r="BC28" s="118" t="s">
        <v>183</v>
      </c>
      <c r="BD28" s="118" t="s">
        <v>183</v>
      </c>
      <c r="BE28" s="118" t="s">
        <v>183</v>
      </c>
      <c r="BF28" s="118" t="s">
        <v>183</v>
      </c>
      <c r="BG28" s="118" t="s">
        <v>183</v>
      </c>
      <c r="BH28" s="118" t="s">
        <v>183</v>
      </c>
      <c r="BI28" s="118" t="s">
        <v>183</v>
      </c>
      <c r="BJ28" s="118" t="s">
        <v>183</v>
      </c>
      <c r="BK28" s="118" t="s">
        <v>183</v>
      </c>
      <c r="BL28" s="118" t="s">
        <v>183</v>
      </c>
      <c r="BM28" s="118" t="s">
        <v>183</v>
      </c>
      <c r="BN28" s="118" t="s">
        <v>183</v>
      </c>
      <c r="BO28" s="118" t="s">
        <v>183</v>
      </c>
      <c r="BP28" s="118" t="s">
        <v>183</v>
      </c>
      <c r="BQ28" s="118" t="s">
        <v>183</v>
      </c>
      <c r="BR28" s="118" t="s">
        <v>183</v>
      </c>
      <c r="BS28" s="118" t="s">
        <v>183</v>
      </c>
      <c r="BT28" s="118" t="s">
        <v>183</v>
      </c>
      <c r="BU28" s="118" t="s">
        <v>183</v>
      </c>
      <c r="BV28" s="118" t="s">
        <v>183</v>
      </c>
      <c r="BW28" s="118" t="s">
        <v>183</v>
      </c>
      <c r="BX28" s="118" t="s">
        <v>183</v>
      </c>
      <c r="BY28" s="118" t="s">
        <v>183</v>
      </c>
      <c r="BZ28" s="118" t="s">
        <v>183</v>
      </c>
      <c r="CA28" s="118" t="s">
        <v>183</v>
      </c>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row>
    <row r="29" spans="1:154" s="47" customFormat="1" ht="12.75" customHeight="1" x14ac:dyDescent="0.2">
      <c r="A29" s="120" t="s">
        <v>23</v>
      </c>
      <c r="B29" s="122" t="s">
        <v>183</v>
      </c>
      <c r="C29" s="122" t="s">
        <v>183</v>
      </c>
      <c r="D29" s="122" t="s">
        <v>183</v>
      </c>
      <c r="E29" s="122" t="s">
        <v>183</v>
      </c>
      <c r="F29" s="122" t="s">
        <v>183</v>
      </c>
      <c r="G29" s="122" t="s">
        <v>183</v>
      </c>
      <c r="H29" s="122" t="s">
        <v>183</v>
      </c>
      <c r="I29" s="122" t="s">
        <v>183</v>
      </c>
      <c r="J29" s="122" t="s">
        <v>183</v>
      </c>
      <c r="K29" s="122" t="s">
        <v>183</v>
      </c>
      <c r="L29" s="122" t="s">
        <v>183</v>
      </c>
      <c r="M29" s="122" t="s">
        <v>183</v>
      </c>
      <c r="N29" s="122" t="s">
        <v>183</v>
      </c>
      <c r="O29" s="122" t="s">
        <v>183</v>
      </c>
      <c r="P29" s="122" t="s">
        <v>183</v>
      </c>
      <c r="Q29" s="122" t="s">
        <v>183</v>
      </c>
      <c r="R29" s="122" t="s">
        <v>183</v>
      </c>
      <c r="S29" s="122" t="s">
        <v>183</v>
      </c>
      <c r="T29" s="122" t="s">
        <v>183</v>
      </c>
      <c r="U29" s="122" t="s">
        <v>183</v>
      </c>
      <c r="V29" s="122" t="s">
        <v>183</v>
      </c>
      <c r="W29" s="122" t="s">
        <v>183</v>
      </c>
      <c r="X29" s="122" t="s">
        <v>183</v>
      </c>
      <c r="Y29" s="122" t="s">
        <v>183</v>
      </c>
      <c r="Z29" s="122" t="s">
        <v>183</v>
      </c>
      <c r="AA29" s="122" t="s">
        <v>183</v>
      </c>
      <c r="AB29" s="122" t="s">
        <v>183</v>
      </c>
      <c r="AC29" s="122" t="s">
        <v>183</v>
      </c>
      <c r="AD29" s="122" t="s">
        <v>183</v>
      </c>
      <c r="AE29" s="122" t="s">
        <v>183</v>
      </c>
      <c r="AF29" s="122" t="s">
        <v>183</v>
      </c>
      <c r="AG29" s="122" t="s">
        <v>183</v>
      </c>
      <c r="AH29" s="122" t="s">
        <v>183</v>
      </c>
      <c r="AI29" s="122" t="s">
        <v>183</v>
      </c>
      <c r="AJ29" s="122" t="s">
        <v>183</v>
      </c>
      <c r="AK29" s="122" t="s">
        <v>183</v>
      </c>
      <c r="AL29" s="122" t="s">
        <v>183</v>
      </c>
      <c r="AM29" s="122" t="s">
        <v>183</v>
      </c>
      <c r="AN29" s="122" t="s">
        <v>183</v>
      </c>
      <c r="AO29" s="122" t="s">
        <v>183</v>
      </c>
      <c r="AP29" s="122" t="s">
        <v>183</v>
      </c>
      <c r="AQ29" s="122" t="s">
        <v>183</v>
      </c>
      <c r="AR29" s="122" t="s">
        <v>183</v>
      </c>
      <c r="AS29" s="122" t="s">
        <v>183</v>
      </c>
      <c r="AT29" s="122" t="s">
        <v>183</v>
      </c>
      <c r="AU29" s="122" t="s">
        <v>183</v>
      </c>
      <c r="AV29" s="122" t="s">
        <v>183</v>
      </c>
      <c r="AW29" s="122" t="s">
        <v>183</v>
      </c>
      <c r="AX29" s="122" t="s">
        <v>183</v>
      </c>
      <c r="AY29" s="122" t="s">
        <v>183</v>
      </c>
      <c r="AZ29" s="122" t="s">
        <v>183</v>
      </c>
      <c r="BA29" s="118" t="s">
        <v>183</v>
      </c>
      <c r="BB29" s="118" t="s">
        <v>183</v>
      </c>
      <c r="BC29" s="118" t="s">
        <v>183</v>
      </c>
      <c r="BD29" s="118" t="s">
        <v>183</v>
      </c>
      <c r="BE29" s="118" t="s">
        <v>183</v>
      </c>
      <c r="BF29" s="118" t="s">
        <v>183</v>
      </c>
      <c r="BG29" s="118" t="s">
        <v>183</v>
      </c>
      <c r="BH29" s="118" t="s">
        <v>183</v>
      </c>
      <c r="BI29" s="118" t="s">
        <v>183</v>
      </c>
      <c r="BJ29" s="118" t="s">
        <v>183</v>
      </c>
      <c r="BK29" s="118" t="s">
        <v>183</v>
      </c>
      <c r="BL29" s="118" t="s">
        <v>183</v>
      </c>
      <c r="BM29" s="118" t="s">
        <v>183</v>
      </c>
      <c r="BN29" s="118" t="s">
        <v>183</v>
      </c>
      <c r="BO29" s="118" t="s">
        <v>183</v>
      </c>
      <c r="BP29" s="118" t="s">
        <v>183</v>
      </c>
      <c r="BQ29" s="118" t="s">
        <v>183</v>
      </c>
      <c r="BR29" s="118" t="s">
        <v>183</v>
      </c>
      <c r="BS29" s="118" t="s">
        <v>183</v>
      </c>
      <c r="BT29" s="118" t="s">
        <v>183</v>
      </c>
      <c r="BU29" s="118" t="s">
        <v>183</v>
      </c>
      <c r="BV29" s="118" t="s">
        <v>183</v>
      </c>
      <c r="BW29" s="118" t="s">
        <v>183</v>
      </c>
      <c r="BX29" s="118" t="s">
        <v>183</v>
      </c>
      <c r="BY29" s="118" t="s">
        <v>183</v>
      </c>
      <c r="BZ29" s="118" t="s">
        <v>183</v>
      </c>
      <c r="CA29" s="118" t="s">
        <v>183</v>
      </c>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row>
    <row r="30" spans="1:154" s="50" customFormat="1" ht="12.75" customHeight="1" x14ac:dyDescent="0.2">
      <c r="A30" s="22" t="s">
        <v>14</v>
      </c>
      <c r="B30" s="54" t="s">
        <v>183</v>
      </c>
      <c r="C30" s="54"/>
      <c r="D30" s="54" t="s">
        <v>183</v>
      </c>
      <c r="E30" s="54"/>
      <c r="F30" s="54" t="s">
        <v>183</v>
      </c>
      <c r="G30" s="54"/>
      <c r="H30" s="54" t="s">
        <v>183</v>
      </c>
      <c r="I30" s="54"/>
      <c r="J30" s="54" t="s">
        <v>183</v>
      </c>
      <c r="K30" s="54"/>
      <c r="L30" s="54" t="s">
        <v>183</v>
      </c>
      <c r="M30" s="54"/>
      <c r="N30" s="54" t="s">
        <v>183</v>
      </c>
      <c r="O30" s="54"/>
      <c r="P30" s="54" t="s">
        <v>183</v>
      </c>
      <c r="Q30" s="54"/>
      <c r="R30" s="54" t="s">
        <v>183</v>
      </c>
      <c r="S30" s="54"/>
      <c r="T30" s="54" t="s">
        <v>183</v>
      </c>
      <c r="U30" s="54"/>
      <c r="V30" s="54" t="s">
        <v>183</v>
      </c>
      <c r="W30" s="54"/>
      <c r="X30" s="54" t="s">
        <v>183</v>
      </c>
      <c r="Y30" s="54"/>
      <c r="Z30" s="54" t="s">
        <v>183</v>
      </c>
      <c r="AA30" s="54"/>
      <c r="AB30" s="54" t="s">
        <v>183</v>
      </c>
      <c r="AC30" s="54"/>
      <c r="AD30" s="54" t="s">
        <v>183</v>
      </c>
      <c r="AE30" s="54"/>
      <c r="AF30" s="54" t="s">
        <v>183</v>
      </c>
      <c r="AG30" s="54"/>
      <c r="AH30" s="54" t="s">
        <v>183</v>
      </c>
      <c r="AI30" s="54"/>
      <c r="AJ30" s="54" t="s">
        <v>183</v>
      </c>
      <c r="AK30" s="54"/>
      <c r="AL30" s="54" t="s">
        <v>183</v>
      </c>
      <c r="AM30" s="54"/>
      <c r="AN30" s="54" t="s">
        <v>183</v>
      </c>
      <c r="AO30" s="54"/>
      <c r="AP30" s="54" t="s">
        <v>183</v>
      </c>
      <c r="AQ30" s="54"/>
      <c r="AR30" s="54" t="s">
        <v>183</v>
      </c>
      <c r="AS30" s="54"/>
      <c r="AT30" s="54" t="s">
        <v>183</v>
      </c>
      <c r="AU30" s="54"/>
      <c r="AV30" s="54" t="s">
        <v>183</v>
      </c>
      <c r="AW30" s="54"/>
      <c r="AX30" s="54" t="s">
        <v>183</v>
      </c>
      <c r="AY30" s="54"/>
      <c r="AZ30" s="54" t="s">
        <v>183</v>
      </c>
      <c r="BA30" s="54"/>
      <c r="BB30" s="54" t="s">
        <v>183</v>
      </c>
      <c r="BC30" s="54"/>
      <c r="BD30" s="54" t="s">
        <v>183</v>
      </c>
      <c r="BE30" s="54"/>
      <c r="BF30" s="54" t="s">
        <v>183</v>
      </c>
      <c r="BG30" s="54"/>
      <c r="BH30" s="54" t="s">
        <v>183</v>
      </c>
      <c r="BI30" s="54"/>
      <c r="BJ30" s="54" t="s">
        <v>183</v>
      </c>
      <c r="BK30" s="54"/>
      <c r="BL30" s="54" t="s">
        <v>183</v>
      </c>
      <c r="BM30" s="54"/>
      <c r="BN30" s="54" t="s">
        <v>183</v>
      </c>
      <c r="BO30" s="54"/>
      <c r="BP30" s="54" t="s">
        <v>183</v>
      </c>
      <c r="BQ30" s="54"/>
      <c r="BR30" s="54" t="s">
        <v>183</v>
      </c>
      <c r="BS30" s="54"/>
      <c r="BT30" s="54" t="s">
        <v>183</v>
      </c>
      <c r="BU30" s="54"/>
      <c r="BV30" s="54" t="s">
        <v>183</v>
      </c>
      <c r="BW30" s="54"/>
      <c r="BX30" s="54" t="s">
        <v>183</v>
      </c>
      <c r="BY30" s="54"/>
      <c r="BZ30" s="54" t="s">
        <v>183</v>
      </c>
      <c r="CA30" s="118"/>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row>
    <row r="31" spans="1:154" s="51" customFormat="1" ht="12.75" customHeight="1" x14ac:dyDescent="0.2">
      <c r="A31" s="19" t="s">
        <v>22</v>
      </c>
      <c r="B31" s="14"/>
      <c r="C31" s="14"/>
      <c r="D31" s="14"/>
      <c r="E31" s="14"/>
      <c r="F31" s="14"/>
      <c r="G31" s="14"/>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44"/>
      <c r="BC31" s="44"/>
      <c r="BD31" s="44"/>
      <c r="BE31" s="44"/>
      <c r="BF31" s="44"/>
      <c r="BG31" s="44"/>
      <c r="BH31" s="44"/>
      <c r="BI31" s="44"/>
      <c r="BJ31" s="70"/>
      <c r="BK31" s="70"/>
      <c r="BL31" s="70"/>
      <c r="BM31" s="70"/>
      <c r="BN31" s="76"/>
      <c r="BO31" s="76"/>
      <c r="BP31" s="76"/>
      <c r="BQ31" s="76"/>
      <c r="BR31" s="76"/>
      <c r="BS31" s="76"/>
      <c r="BU31" s="76"/>
      <c r="BV31" s="107"/>
      <c r="BW31" s="76"/>
      <c r="BX31" s="54"/>
      <c r="BY31" s="54"/>
      <c r="BZ31" s="63"/>
      <c r="CA31" s="6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row>
    <row r="32" spans="1:154" s="50" customFormat="1" ht="12.75" customHeight="1" x14ac:dyDescent="0.2">
      <c r="A32" s="16" t="s">
        <v>20</v>
      </c>
      <c r="B32" s="14"/>
      <c r="C32" s="14"/>
      <c r="D32" s="14"/>
      <c r="E32" s="14"/>
      <c r="F32" s="14"/>
      <c r="G32" s="14"/>
      <c r="H32" s="15"/>
      <c r="I32" s="15"/>
      <c r="J32" s="15"/>
      <c r="K32" s="15"/>
      <c r="L32" s="15"/>
      <c r="M32" s="15"/>
      <c r="N32" s="15"/>
      <c r="O32" s="15"/>
      <c r="P32" s="15"/>
      <c r="Q32" s="15"/>
      <c r="R32" s="15"/>
      <c r="S32" s="15"/>
      <c r="T32" s="15"/>
      <c r="U32" s="15"/>
      <c r="V32" s="15"/>
      <c r="W32" s="15"/>
      <c r="X32" s="15"/>
      <c r="Y32" s="15"/>
      <c r="Z32" s="15" t="s">
        <v>9</v>
      </c>
      <c r="AA32" s="15">
        <v>5730.683</v>
      </c>
      <c r="AB32" s="15" t="s">
        <v>9</v>
      </c>
      <c r="AC32" s="15">
        <v>10259.717000000001</v>
      </c>
      <c r="AD32" s="15" t="s">
        <v>9</v>
      </c>
      <c r="AE32" s="15">
        <v>9291.24</v>
      </c>
      <c r="AF32" s="15" t="s">
        <v>9</v>
      </c>
      <c r="AG32" s="15">
        <v>10824.44</v>
      </c>
      <c r="AH32" s="15" t="s">
        <v>9</v>
      </c>
      <c r="AI32" s="15">
        <v>12364.376</v>
      </c>
      <c r="AJ32" s="15" t="s">
        <v>9</v>
      </c>
      <c r="AK32" s="15">
        <v>9618.634</v>
      </c>
      <c r="AL32" s="15" t="s">
        <v>9</v>
      </c>
      <c r="AM32" s="15">
        <v>12571.172</v>
      </c>
      <c r="AN32" s="15" t="s">
        <v>9</v>
      </c>
      <c r="AO32" s="15">
        <v>13035.221</v>
      </c>
      <c r="AP32" s="15" t="s">
        <v>9</v>
      </c>
      <c r="AQ32" s="15">
        <v>19675.135999999999</v>
      </c>
      <c r="AR32" s="15" t="s">
        <v>9</v>
      </c>
      <c r="AS32" s="15">
        <v>19675.135999999999</v>
      </c>
      <c r="AT32" s="15" t="s">
        <v>9</v>
      </c>
      <c r="AU32" s="15">
        <v>11067.191000000001</v>
      </c>
      <c r="AV32" s="15" t="s">
        <v>9</v>
      </c>
      <c r="AW32" s="15">
        <v>14956.895</v>
      </c>
      <c r="AX32" s="15" t="s">
        <v>9</v>
      </c>
      <c r="AY32" s="15">
        <v>16570.794999999998</v>
      </c>
      <c r="AZ32" s="15" t="s">
        <v>9</v>
      </c>
      <c r="BA32" s="15">
        <v>25967.402999999998</v>
      </c>
      <c r="BB32" s="15" t="s">
        <v>9</v>
      </c>
      <c r="BC32" s="13">
        <v>22669</v>
      </c>
      <c r="BD32" s="15" t="s">
        <v>9</v>
      </c>
      <c r="BE32" s="13">
        <v>22193</v>
      </c>
      <c r="BF32" s="15" t="s">
        <v>9</v>
      </c>
      <c r="BG32" s="13">
        <v>24520</v>
      </c>
      <c r="BH32" s="15" t="s">
        <v>9</v>
      </c>
      <c r="BI32" s="13">
        <v>18410</v>
      </c>
      <c r="BJ32" s="56" t="s">
        <v>9</v>
      </c>
      <c r="BK32" s="54">
        <v>18187</v>
      </c>
      <c r="BL32" s="72" t="s">
        <v>9</v>
      </c>
      <c r="BM32" s="54">
        <v>14555</v>
      </c>
      <c r="BN32" s="56" t="s">
        <v>9</v>
      </c>
      <c r="BO32" s="54">
        <v>15467</v>
      </c>
      <c r="BP32" s="56" t="s">
        <v>9</v>
      </c>
      <c r="BQ32" s="54">
        <v>18548</v>
      </c>
      <c r="BR32" s="56" t="s">
        <v>9</v>
      </c>
      <c r="BS32" s="54">
        <v>20539</v>
      </c>
      <c r="BT32" s="56" t="s">
        <v>9</v>
      </c>
      <c r="BU32" s="54">
        <v>27924</v>
      </c>
      <c r="BV32" s="56" t="s">
        <v>9</v>
      </c>
      <c r="BW32" s="54">
        <v>34706.057999999997</v>
      </c>
      <c r="BX32" s="56" t="s">
        <v>9</v>
      </c>
      <c r="BY32" s="54">
        <v>32205.363000000001</v>
      </c>
      <c r="BZ32" s="63" t="s">
        <v>9</v>
      </c>
      <c r="CA32" s="63">
        <v>41240.987000000001</v>
      </c>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row>
    <row r="33" spans="1:154" s="50" customFormat="1" ht="12.75" customHeight="1" x14ac:dyDescent="0.2">
      <c r="A33" s="16" t="s">
        <v>21</v>
      </c>
      <c r="B33" s="23" t="s">
        <v>9</v>
      </c>
      <c r="C33" s="23">
        <v>7801</v>
      </c>
      <c r="D33" s="23" t="s">
        <v>9</v>
      </c>
      <c r="E33" s="23">
        <v>9943</v>
      </c>
      <c r="F33" s="23" t="s">
        <v>9</v>
      </c>
      <c r="G33" s="23">
        <v>11831</v>
      </c>
      <c r="H33" s="24" t="s">
        <v>9</v>
      </c>
      <c r="I33" s="24">
        <v>12531</v>
      </c>
      <c r="J33" s="24" t="s">
        <v>9</v>
      </c>
      <c r="K33" s="24">
        <v>19033</v>
      </c>
      <c r="L33" s="24" t="s">
        <v>9</v>
      </c>
      <c r="M33" s="24">
        <v>20902.352999999999</v>
      </c>
      <c r="N33" s="24" t="s">
        <v>9</v>
      </c>
      <c r="O33" s="24">
        <v>29278.071</v>
      </c>
      <c r="P33" s="24" t="s">
        <v>9</v>
      </c>
      <c r="Q33" s="24">
        <v>41562.205000000002</v>
      </c>
      <c r="R33" s="24" t="s">
        <v>9</v>
      </c>
      <c r="S33" s="24">
        <v>61345.248</v>
      </c>
      <c r="T33" s="24" t="s">
        <v>9</v>
      </c>
      <c r="U33" s="24">
        <v>86510.263000000006</v>
      </c>
      <c r="V33" s="24" t="s">
        <v>9</v>
      </c>
      <c r="W33" s="24">
        <v>97511.195000000007</v>
      </c>
      <c r="X33" s="24" t="s">
        <v>9</v>
      </c>
      <c r="Y33" s="24">
        <v>143818.63200000001</v>
      </c>
      <c r="Z33" s="24" t="s">
        <v>9</v>
      </c>
      <c r="AA33" s="24">
        <v>155271.80900000001</v>
      </c>
      <c r="AB33" s="24" t="s">
        <v>9</v>
      </c>
      <c r="AC33" s="24">
        <v>170686.65599999999</v>
      </c>
      <c r="AD33" s="24" t="s">
        <v>9</v>
      </c>
      <c r="AE33" s="24">
        <v>190846.78700000001</v>
      </c>
      <c r="AF33" s="24" t="s">
        <v>9</v>
      </c>
      <c r="AG33" s="24">
        <v>227742.88099999999</v>
      </c>
      <c r="AH33" s="24" t="s">
        <v>9</v>
      </c>
      <c r="AI33" s="24">
        <v>239241.81899999999</v>
      </c>
      <c r="AJ33" s="24" t="s">
        <v>9</v>
      </c>
      <c r="AK33" s="24">
        <v>239069.9</v>
      </c>
      <c r="AL33" s="24" t="s">
        <v>9</v>
      </c>
      <c r="AM33" s="24">
        <v>246930.47200000001</v>
      </c>
      <c r="AN33" s="24" t="s">
        <v>9</v>
      </c>
      <c r="AO33" s="24">
        <v>272438.74</v>
      </c>
      <c r="AP33" s="24" t="s">
        <v>9</v>
      </c>
      <c r="AQ33" s="24">
        <v>318792.02799999999</v>
      </c>
      <c r="AR33" s="24" t="s">
        <v>9</v>
      </c>
      <c r="AS33" s="24">
        <v>318792.02799999999</v>
      </c>
      <c r="AT33" s="24" t="s">
        <v>9</v>
      </c>
      <c r="AU33" s="24">
        <v>337441.05800000002</v>
      </c>
      <c r="AV33" s="24" t="s">
        <v>9</v>
      </c>
      <c r="AW33" s="24">
        <v>262877.97600000002</v>
      </c>
      <c r="AX33" s="24" t="s">
        <v>9</v>
      </c>
      <c r="AY33" s="24">
        <v>274413.30800000002</v>
      </c>
      <c r="AZ33" s="24" t="s">
        <v>9</v>
      </c>
      <c r="BA33" s="24">
        <v>302037.87800000003</v>
      </c>
      <c r="BB33" s="15" t="s">
        <v>9</v>
      </c>
      <c r="BC33" s="13">
        <v>288156</v>
      </c>
      <c r="BD33" s="15" t="s">
        <v>9</v>
      </c>
      <c r="BE33" s="13">
        <v>235860</v>
      </c>
      <c r="BF33" s="15" t="s">
        <v>9</v>
      </c>
      <c r="BG33" s="13">
        <v>301863</v>
      </c>
      <c r="BH33" s="15" t="s">
        <v>9</v>
      </c>
      <c r="BI33" s="13">
        <v>337887</v>
      </c>
      <c r="BJ33" s="56" t="s">
        <v>9</v>
      </c>
      <c r="BK33" s="54">
        <v>332567</v>
      </c>
      <c r="BL33" s="72" t="s">
        <v>9</v>
      </c>
      <c r="BM33" s="54">
        <v>338561</v>
      </c>
      <c r="BN33" s="56" t="s">
        <v>9</v>
      </c>
      <c r="BO33" s="54">
        <v>342791</v>
      </c>
      <c r="BP33" s="56" t="s">
        <v>9</v>
      </c>
      <c r="BQ33" s="54">
        <v>371227</v>
      </c>
      <c r="BR33" s="56" t="s">
        <v>9</v>
      </c>
      <c r="BS33" s="54">
        <v>360870</v>
      </c>
      <c r="BT33" s="56" t="s">
        <v>9</v>
      </c>
      <c r="BU33" s="54">
        <v>349107</v>
      </c>
      <c r="BV33" s="56" t="s">
        <v>9</v>
      </c>
      <c r="BW33" s="54">
        <v>375815.16600000003</v>
      </c>
      <c r="BX33" s="56" t="s">
        <v>9</v>
      </c>
      <c r="BY33" s="54">
        <v>315129.875</v>
      </c>
      <c r="BZ33" s="63" t="s">
        <v>9</v>
      </c>
      <c r="CA33" s="63">
        <v>341351.50400000002</v>
      </c>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row>
    <row r="34" spans="1:154" s="57" customFormat="1" ht="12.75" customHeight="1" x14ac:dyDescent="0.2">
      <c r="A34" s="22" t="s">
        <v>19</v>
      </c>
      <c r="B34" s="14" t="s">
        <v>9</v>
      </c>
      <c r="C34" s="14" t="s">
        <v>18</v>
      </c>
      <c r="D34" s="14" t="s">
        <v>9</v>
      </c>
      <c r="E34" s="14" t="s">
        <v>18</v>
      </c>
      <c r="F34" s="14" t="s">
        <v>9</v>
      </c>
      <c r="G34" s="14" t="s">
        <v>18</v>
      </c>
      <c r="H34" s="15" t="s">
        <v>9</v>
      </c>
      <c r="I34" s="15">
        <v>3471.19</v>
      </c>
      <c r="J34" s="15" t="s">
        <v>9</v>
      </c>
      <c r="K34" s="15">
        <v>4503.1769999999997</v>
      </c>
      <c r="L34" s="15" t="s">
        <v>9</v>
      </c>
      <c r="M34" s="15">
        <v>3173.5219999999999</v>
      </c>
      <c r="N34" s="15" t="s">
        <v>9</v>
      </c>
      <c r="O34" s="15">
        <v>12447.375</v>
      </c>
      <c r="P34" s="15" t="s">
        <v>9</v>
      </c>
      <c r="Q34" s="15">
        <v>20331.069</v>
      </c>
      <c r="R34" s="15" t="s">
        <v>9</v>
      </c>
      <c r="S34" s="15">
        <v>23797.91</v>
      </c>
      <c r="T34" s="15" t="s">
        <v>9</v>
      </c>
      <c r="U34" s="15">
        <v>16133.902</v>
      </c>
      <c r="V34" s="15" t="s">
        <v>9</v>
      </c>
      <c r="W34" s="15">
        <v>19426.57</v>
      </c>
      <c r="X34" s="15" t="s">
        <v>9</v>
      </c>
      <c r="Y34" s="15">
        <v>11699.251</v>
      </c>
      <c r="Z34" s="15" t="s">
        <v>9</v>
      </c>
      <c r="AA34" s="15">
        <v>11928.227000000001</v>
      </c>
      <c r="AB34" s="15" t="s">
        <v>9</v>
      </c>
      <c r="AC34" s="15">
        <v>21885.548999999999</v>
      </c>
      <c r="AD34" s="15" t="s">
        <v>9</v>
      </c>
      <c r="AE34" s="15">
        <v>36272.464999999997</v>
      </c>
      <c r="AF34" s="15" t="s">
        <v>9</v>
      </c>
      <c r="AG34" s="15">
        <v>47463.517999999996</v>
      </c>
      <c r="AH34" s="15" t="s">
        <v>9</v>
      </c>
      <c r="AI34" s="15">
        <v>62825.294999999998</v>
      </c>
      <c r="AJ34" s="15" t="s">
        <v>9</v>
      </c>
      <c r="AK34" s="15">
        <v>72507.187000000005</v>
      </c>
      <c r="AL34" s="15" t="s">
        <v>9</v>
      </c>
      <c r="AM34" s="15">
        <v>78183.839000000007</v>
      </c>
      <c r="AN34" s="15" t="s">
        <v>9</v>
      </c>
      <c r="AO34" s="15">
        <v>97814.546000000002</v>
      </c>
      <c r="AP34" s="15" t="s">
        <v>9</v>
      </c>
      <c r="AQ34" s="15">
        <v>103348.37699999999</v>
      </c>
      <c r="AR34" s="15" t="s">
        <v>9</v>
      </c>
      <c r="AS34" s="15">
        <v>103348.37699999999</v>
      </c>
      <c r="AT34" s="15" t="s">
        <v>9</v>
      </c>
      <c r="AU34" s="15">
        <v>106450.344</v>
      </c>
      <c r="AV34" s="15" t="s">
        <v>9</v>
      </c>
      <c r="AW34" s="15">
        <v>128954.397</v>
      </c>
      <c r="AX34" s="15" t="s">
        <v>9</v>
      </c>
      <c r="AY34" s="15">
        <v>151672.04500000001</v>
      </c>
      <c r="AZ34" s="15" t="s">
        <v>9</v>
      </c>
      <c r="BA34" s="15">
        <v>191673.823</v>
      </c>
      <c r="BB34" s="56" t="s">
        <v>9</v>
      </c>
      <c r="BC34" s="54">
        <v>206844</v>
      </c>
      <c r="BD34" s="56" t="s">
        <v>9</v>
      </c>
      <c r="BE34" s="13">
        <v>291289</v>
      </c>
      <c r="BF34" s="56" t="s">
        <v>9</v>
      </c>
      <c r="BG34" s="13">
        <v>237888</v>
      </c>
      <c r="BH34" s="56" t="s">
        <v>9</v>
      </c>
      <c r="BI34" s="54">
        <v>223636</v>
      </c>
      <c r="BJ34" s="56" t="s">
        <v>9</v>
      </c>
      <c r="BK34" s="54">
        <v>182111</v>
      </c>
      <c r="BL34" s="72" t="s">
        <v>9</v>
      </c>
      <c r="BM34" s="54">
        <v>208371</v>
      </c>
      <c r="BN34" s="56" t="s">
        <v>9</v>
      </c>
      <c r="BO34" s="54">
        <v>199544</v>
      </c>
      <c r="BP34" s="56" t="s">
        <v>9</v>
      </c>
      <c r="BQ34" s="54">
        <v>236396</v>
      </c>
      <c r="BR34" s="56" t="s">
        <v>9</v>
      </c>
      <c r="BS34" s="54">
        <v>265662</v>
      </c>
      <c r="BT34" s="56" t="s">
        <v>9</v>
      </c>
      <c r="BU34" s="54">
        <v>287588</v>
      </c>
      <c r="BV34" s="56" t="s">
        <v>9</v>
      </c>
      <c r="BW34" s="54">
        <v>312542.42800000001</v>
      </c>
      <c r="BX34" s="56" t="s">
        <v>9</v>
      </c>
      <c r="BY34" s="54">
        <v>365732.61900000001</v>
      </c>
      <c r="BZ34" s="63" t="s">
        <v>9</v>
      </c>
      <c r="CA34" s="118">
        <v>353377.55200000003</v>
      </c>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row>
    <row r="35" spans="1:154" s="50" customFormat="1" ht="12.75" customHeight="1" x14ac:dyDescent="0.2">
      <c r="A35" s="16" t="s">
        <v>17</v>
      </c>
      <c r="B35" s="20" t="s">
        <v>9</v>
      </c>
      <c r="C35" s="20">
        <v>8175</v>
      </c>
      <c r="D35" s="20" t="s">
        <v>9</v>
      </c>
      <c r="E35" s="20">
        <v>10621</v>
      </c>
      <c r="F35" s="20" t="s">
        <v>9</v>
      </c>
      <c r="G35" s="20">
        <v>16611</v>
      </c>
      <c r="H35" s="56" t="s">
        <v>9</v>
      </c>
      <c r="I35" s="56">
        <v>8534.4179999999997</v>
      </c>
      <c r="J35" s="56" t="s">
        <v>9</v>
      </c>
      <c r="K35" s="56">
        <v>11548.09</v>
      </c>
      <c r="L35" s="56" t="s">
        <v>9</v>
      </c>
      <c r="M35" s="56">
        <v>12747.692999999999</v>
      </c>
      <c r="N35" s="56" t="s">
        <v>9</v>
      </c>
      <c r="O35" s="56">
        <v>9146.862000000001</v>
      </c>
      <c r="P35" s="56" t="s">
        <v>9</v>
      </c>
      <c r="Q35" s="56">
        <v>7820.4540000000015</v>
      </c>
      <c r="R35" s="56" t="s">
        <v>9</v>
      </c>
      <c r="S35" s="56">
        <v>19153.331000000002</v>
      </c>
      <c r="T35" s="56" t="s">
        <v>9</v>
      </c>
      <c r="U35" s="56">
        <v>30666.648000000001</v>
      </c>
      <c r="V35" s="56" t="s">
        <v>9</v>
      </c>
      <c r="W35" s="56">
        <v>32586.696000000004</v>
      </c>
      <c r="X35" s="56" t="s">
        <v>9</v>
      </c>
      <c r="Y35" s="56">
        <v>33454.342000000004</v>
      </c>
      <c r="Z35" s="56" t="s">
        <v>9</v>
      </c>
      <c r="AA35" s="56">
        <v>36224.832000000002</v>
      </c>
      <c r="AB35" s="56" t="s">
        <v>9</v>
      </c>
      <c r="AC35" s="56">
        <v>30549.196000000004</v>
      </c>
      <c r="AD35" s="56" t="s">
        <v>9</v>
      </c>
      <c r="AE35" s="56">
        <v>33849.29800000001</v>
      </c>
      <c r="AF35" s="56" t="s">
        <v>9</v>
      </c>
      <c r="AG35" s="56">
        <v>39714.794000000002</v>
      </c>
      <c r="AH35" s="56" t="s">
        <v>9</v>
      </c>
      <c r="AI35" s="56">
        <v>45642.786</v>
      </c>
      <c r="AJ35" s="56" t="s">
        <v>9</v>
      </c>
      <c r="AK35" s="56">
        <v>49966.601999999999</v>
      </c>
      <c r="AL35" s="56" t="s">
        <v>9</v>
      </c>
      <c r="AM35" s="56">
        <v>55759.213000000003</v>
      </c>
      <c r="AN35" s="56" t="s">
        <v>9</v>
      </c>
      <c r="AO35" s="56">
        <v>66895.587</v>
      </c>
      <c r="AP35" s="56" t="s">
        <v>9</v>
      </c>
      <c r="AQ35" s="56">
        <v>73212.245999999999</v>
      </c>
      <c r="AR35" s="56" t="s">
        <v>9</v>
      </c>
      <c r="AS35" s="56">
        <v>73212.245999999999</v>
      </c>
      <c r="AT35" s="56" t="s">
        <v>9</v>
      </c>
      <c r="AU35" s="56">
        <v>71582.356</v>
      </c>
      <c r="AV35" s="56" t="s">
        <v>9</v>
      </c>
      <c r="AW35" s="56">
        <v>77397.089000000007</v>
      </c>
      <c r="AX35" s="56" t="s">
        <v>9</v>
      </c>
      <c r="AY35" s="56">
        <v>68361.603000000003</v>
      </c>
      <c r="AZ35" s="56" t="s">
        <v>9</v>
      </c>
      <c r="BA35" s="56">
        <v>70802.771000000008</v>
      </c>
      <c r="BB35" s="15" t="s">
        <v>9</v>
      </c>
      <c r="BC35" s="13">
        <v>69762</v>
      </c>
      <c r="BD35" s="15" t="s">
        <v>9</v>
      </c>
      <c r="BE35" s="13">
        <v>71435</v>
      </c>
      <c r="BF35" s="15" t="s">
        <v>9</v>
      </c>
      <c r="BG35" s="15">
        <v>75732</v>
      </c>
      <c r="BH35" s="15" t="s">
        <v>9</v>
      </c>
      <c r="BI35" s="15">
        <v>74972</v>
      </c>
      <c r="BJ35" s="56" t="s">
        <v>9</v>
      </c>
      <c r="BK35" s="56">
        <v>84851</v>
      </c>
      <c r="BL35" s="72" t="s">
        <v>9</v>
      </c>
      <c r="BM35" s="56">
        <v>69929</v>
      </c>
      <c r="BN35" s="56" t="s">
        <v>9</v>
      </c>
      <c r="BO35" s="56">
        <v>68587</v>
      </c>
      <c r="BP35" s="56" t="s">
        <v>9</v>
      </c>
      <c r="BQ35" s="56">
        <v>75315</v>
      </c>
      <c r="BR35" s="56" t="s">
        <v>9</v>
      </c>
      <c r="BS35" s="56">
        <v>78468</v>
      </c>
      <c r="BT35" s="56" t="s">
        <v>9</v>
      </c>
      <c r="BU35" s="56">
        <v>90086</v>
      </c>
      <c r="BV35" s="56" t="s">
        <v>9</v>
      </c>
      <c r="BW35" s="56">
        <v>98029.13</v>
      </c>
      <c r="BX35" s="56" t="s">
        <v>9</v>
      </c>
      <c r="BY35" s="54">
        <v>112190.325</v>
      </c>
      <c r="BZ35" s="63" t="s">
        <v>9</v>
      </c>
      <c r="CA35" s="63">
        <v>121717.5</v>
      </c>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row>
    <row r="36" spans="1:154" s="47" customFormat="1" ht="12.75" customHeight="1" x14ac:dyDescent="0.2">
      <c r="A36" s="18" t="s">
        <v>16</v>
      </c>
      <c r="B36" s="17" t="s">
        <v>9</v>
      </c>
      <c r="C36" s="17">
        <v>20063</v>
      </c>
      <c r="D36" s="17" t="s">
        <v>9</v>
      </c>
      <c r="E36" s="17">
        <v>26307</v>
      </c>
      <c r="F36" s="17" t="s">
        <v>9</v>
      </c>
      <c r="G36" s="58">
        <v>35150</v>
      </c>
      <c r="H36" s="52" t="s">
        <v>9</v>
      </c>
      <c r="I36" s="52">
        <v>29971</v>
      </c>
      <c r="J36" s="52" t="s">
        <v>9</v>
      </c>
      <c r="K36" s="52">
        <v>44403.656000000003</v>
      </c>
      <c r="L36" s="52" t="s">
        <v>9</v>
      </c>
      <c r="M36" s="52">
        <v>45712.341</v>
      </c>
      <c r="N36" s="52" t="s">
        <v>9</v>
      </c>
      <c r="O36" s="52">
        <v>59911.624000000003</v>
      </c>
      <c r="P36" s="52" t="s">
        <v>9</v>
      </c>
      <c r="Q36" s="52">
        <v>79433.123000000007</v>
      </c>
      <c r="R36" s="52" t="s">
        <v>9</v>
      </c>
      <c r="S36" s="52">
        <v>110980.08</v>
      </c>
      <c r="T36" s="52" t="s">
        <v>9</v>
      </c>
      <c r="U36" s="52">
        <v>141621.486</v>
      </c>
      <c r="V36" s="52" t="s">
        <v>9</v>
      </c>
      <c r="W36" s="52">
        <v>159308.065</v>
      </c>
      <c r="X36" s="52" t="s">
        <v>9</v>
      </c>
      <c r="Y36" s="52">
        <v>194789.372</v>
      </c>
      <c r="Z36" s="52" t="s">
        <v>9</v>
      </c>
      <c r="AA36" s="52">
        <v>209155.55100000001</v>
      </c>
      <c r="AB36" s="52" t="s">
        <v>9</v>
      </c>
      <c r="AC36" s="52">
        <v>233382.11799999999</v>
      </c>
      <c r="AD36" s="52" t="s">
        <v>9</v>
      </c>
      <c r="AE36" s="52">
        <v>270258.78999999998</v>
      </c>
      <c r="AF36" s="52" t="s">
        <v>9</v>
      </c>
      <c r="AG36" s="52">
        <v>325745.63299999997</v>
      </c>
      <c r="AH36" s="52" t="s">
        <v>9</v>
      </c>
      <c r="AI36" s="52">
        <v>360074.27600000001</v>
      </c>
      <c r="AJ36" s="52" t="s">
        <v>9</v>
      </c>
      <c r="AK36" s="52">
        <v>371163.32300000003</v>
      </c>
      <c r="AL36" s="52" t="s">
        <v>9</v>
      </c>
      <c r="AM36" s="52">
        <v>393443.696</v>
      </c>
      <c r="AN36" s="52" t="s">
        <v>9</v>
      </c>
      <c r="AO36" s="52">
        <v>450185.09399999998</v>
      </c>
      <c r="AP36" s="52" t="s">
        <v>9</v>
      </c>
      <c r="AQ36" s="52">
        <v>515026.78699999995</v>
      </c>
      <c r="AR36" s="52" t="s">
        <v>9</v>
      </c>
      <c r="AS36" s="52">
        <v>515026.78699999995</v>
      </c>
      <c r="AT36" s="52" t="s">
        <v>9</v>
      </c>
      <c r="AU36" s="52">
        <v>526540.94900000002</v>
      </c>
      <c r="AV36" s="52" t="s">
        <v>9</v>
      </c>
      <c r="AW36" s="52">
        <v>484186.35700000008</v>
      </c>
      <c r="AX36" s="52" t="s">
        <v>9</v>
      </c>
      <c r="AY36" s="52">
        <v>511017.75100000005</v>
      </c>
      <c r="AZ36" s="52" t="s">
        <v>9</v>
      </c>
      <c r="BA36" s="52">
        <v>590481.875</v>
      </c>
      <c r="BB36" s="52" t="s">
        <v>9</v>
      </c>
      <c r="BC36" s="11">
        <v>587431</v>
      </c>
      <c r="BD36" s="52" t="s">
        <v>9</v>
      </c>
      <c r="BE36" s="11">
        <v>620777</v>
      </c>
      <c r="BF36" s="52" t="s">
        <v>9</v>
      </c>
      <c r="BG36" s="52">
        <v>640003</v>
      </c>
      <c r="BH36" s="52" t="s">
        <v>9</v>
      </c>
      <c r="BI36" s="52">
        <v>654906</v>
      </c>
      <c r="BJ36" s="73" t="s">
        <v>9</v>
      </c>
      <c r="BK36" s="73">
        <v>617716</v>
      </c>
      <c r="BL36" s="73" t="s">
        <v>9</v>
      </c>
      <c r="BM36" s="73">
        <v>631415</v>
      </c>
      <c r="BN36" s="73" t="s">
        <v>9</v>
      </c>
      <c r="BO36" s="73">
        <v>626390</v>
      </c>
      <c r="BP36" s="73" t="s">
        <v>9</v>
      </c>
      <c r="BQ36" s="73">
        <v>701486</v>
      </c>
      <c r="BR36" s="73" t="s">
        <v>9</v>
      </c>
      <c r="BS36" s="73">
        <v>725538</v>
      </c>
      <c r="BT36" s="73" t="s">
        <v>9</v>
      </c>
      <c r="BU36" s="73">
        <v>754704</v>
      </c>
      <c r="BV36" s="73" t="s">
        <v>9</v>
      </c>
      <c r="BW36" s="73">
        <f>SUM(BW32:BW35)</f>
        <v>821092.78200000001</v>
      </c>
      <c r="BX36" s="56" t="s">
        <v>9</v>
      </c>
      <c r="BY36" s="71">
        <v>825258.18200000003</v>
      </c>
      <c r="BZ36" s="63" t="s">
        <v>9</v>
      </c>
      <c r="CA36" s="59">
        <v>857687.54300000006</v>
      </c>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row>
    <row r="37" spans="1:154" s="50" customFormat="1" ht="12.75" customHeight="1" x14ac:dyDescent="0.2">
      <c r="A37" s="19" t="s">
        <v>15</v>
      </c>
      <c r="B37" s="17"/>
      <c r="C37" s="17"/>
      <c r="D37" s="17"/>
      <c r="E37" s="17"/>
      <c r="F37" s="17"/>
      <c r="G37" s="17"/>
      <c r="H37" s="52"/>
      <c r="I37" s="52"/>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3"/>
      <c r="BC37" s="13"/>
      <c r="BD37" s="13"/>
      <c r="BE37" s="13"/>
      <c r="BF37" s="13"/>
      <c r="BG37" s="13"/>
      <c r="BH37" s="13"/>
      <c r="BI37" s="13"/>
      <c r="BJ37" s="54"/>
      <c r="BK37" s="54"/>
      <c r="BL37" s="54"/>
      <c r="BM37" s="54"/>
      <c r="BN37" s="21"/>
      <c r="BO37" s="21"/>
      <c r="BP37" s="21"/>
      <c r="BQ37" s="21"/>
      <c r="BR37" s="21"/>
      <c r="BS37" s="21"/>
      <c r="BT37" s="111"/>
      <c r="BU37" s="21"/>
      <c r="BV37" s="111"/>
      <c r="BW37" s="21"/>
      <c r="BX37" s="57"/>
      <c r="BY37" s="57"/>
      <c r="BZ37" s="63"/>
      <c r="CA37" s="63"/>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row>
    <row r="38" spans="1:154" s="50" customFormat="1" ht="12.75" customHeight="1" x14ac:dyDescent="0.2">
      <c r="A38" s="16" t="s">
        <v>14</v>
      </c>
      <c r="B38" s="112" t="s">
        <v>183</v>
      </c>
      <c r="C38" s="21"/>
      <c r="D38" s="112" t="s">
        <v>183</v>
      </c>
      <c r="E38" s="21"/>
      <c r="F38" s="112" t="s">
        <v>183</v>
      </c>
      <c r="G38" s="21"/>
      <c r="H38" s="112" t="s">
        <v>183</v>
      </c>
      <c r="I38" s="21"/>
      <c r="J38" s="112" t="s">
        <v>183</v>
      </c>
      <c r="K38" s="21"/>
      <c r="L38" s="112" t="s">
        <v>183</v>
      </c>
      <c r="M38" s="21"/>
      <c r="N38" s="112" t="s">
        <v>183</v>
      </c>
      <c r="O38" s="21"/>
      <c r="P38" s="112" t="s">
        <v>183</v>
      </c>
      <c r="Q38" s="21"/>
      <c r="R38" s="112" t="s">
        <v>183</v>
      </c>
      <c r="S38" s="21"/>
      <c r="T38" s="112" t="s">
        <v>183</v>
      </c>
      <c r="U38" s="21"/>
      <c r="V38" s="112" t="s">
        <v>183</v>
      </c>
      <c r="W38" s="21"/>
      <c r="X38" s="112" t="s">
        <v>183</v>
      </c>
      <c r="Y38" s="21"/>
      <c r="Z38" s="112" t="s">
        <v>183</v>
      </c>
      <c r="AA38" s="21"/>
      <c r="AB38" s="112" t="s">
        <v>183</v>
      </c>
      <c r="AC38" s="21"/>
      <c r="AD38" s="112" t="s">
        <v>183</v>
      </c>
      <c r="AE38" s="21"/>
      <c r="AF38" s="112" t="s">
        <v>183</v>
      </c>
      <c r="AG38" s="21"/>
      <c r="AH38" s="112" t="s">
        <v>183</v>
      </c>
      <c r="AI38" s="21"/>
      <c r="AJ38" s="112" t="s">
        <v>183</v>
      </c>
      <c r="AK38" s="21"/>
      <c r="AL38" s="112" t="s">
        <v>183</v>
      </c>
      <c r="AM38" s="21"/>
      <c r="AN38" s="112" t="s">
        <v>183</v>
      </c>
      <c r="AO38" s="21"/>
      <c r="AP38" s="112" t="s">
        <v>183</v>
      </c>
      <c r="AQ38" s="21"/>
      <c r="AR38" s="112" t="s">
        <v>183</v>
      </c>
      <c r="AS38" s="21"/>
      <c r="AT38" s="112" t="s">
        <v>183</v>
      </c>
      <c r="AU38" s="21"/>
      <c r="AV38" s="112" t="s">
        <v>183</v>
      </c>
      <c r="AW38" s="21"/>
      <c r="AX38" s="112" t="s">
        <v>183</v>
      </c>
      <c r="AY38" s="21"/>
      <c r="AZ38" s="112" t="s">
        <v>183</v>
      </c>
      <c r="BA38" s="21"/>
      <c r="BB38" s="112" t="s">
        <v>183</v>
      </c>
      <c r="BC38" s="21"/>
      <c r="BD38" s="112" t="s">
        <v>183</v>
      </c>
      <c r="BE38" s="21"/>
      <c r="BF38" s="112" t="s">
        <v>183</v>
      </c>
      <c r="BG38" s="21"/>
      <c r="BH38" s="112" t="s">
        <v>183</v>
      </c>
      <c r="BI38" s="21"/>
      <c r="BJ38" s="112" t="s">
        <v>183</v>
      </c>
      <c r="BK38" s="21"/>
      <c r="BL38" s="112" t="s">
        <v>183</v>
      </c>
      <c r="BM38" s="21"/>
      <c r="BN38" s="112" t="s">
        <v>183</v>
      </c>
      <c r="BO38" s="21"/>
      <c r="BP38" s="112" t="s">
        <v>183</v>
      </c>
      <c r="BQ38" s="21"/>
      <c r="BR38" s="112" t="s">
        <v>183</v>
      </c>
      <c r="BS38" s="21"/>
      <c r="BT38" s="112" t="s">
        <v>183</v>
      </c>
      <c r="BU38" s="21"/>
      <c r="BV38" s="112" t="s">
        <v>183</v>
      </c>
      <c r="BW38" s="21"/>
      <c r="BX38" s="112" t="s">
        <v>183</v>
      </c>
      <c r="BY38" s="57"/>
      <c r="BZ38" s="63" t="s">
        <v>183</v>
      </c>
      <c r="CA38" s="63"/>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row>
    <row r="39" spans="1:154" s="47" customFormat="1" ht="12.75" customHeight="1" x14ac:dyDescent="0.2">
      <c r="A39" s="18" t="s">
        <v>13</v>
      </c>
      <c r="B39" s="17"/>
      <c r="C39" s="52">
        <v>99501</v>
      </c>
      <c r="D39" s="17"/>
      <c r="E39" s="52">
        <v>117166</v>
      </c>
      <c r="F39" s="17"/>
      <c r="G39" s="52">
        <v>160983</v>
      </c>
      <c r="H39" s="17"/>
      <c r="I39" s="52">
        <v>154346</v>
      </c>
      <c r="J39" s="52"/>
      <c r="K39" s="52">
        <v>244624.85800000001</v>
      </c>
      <c r="L39" s="52"/>
      <c r="M39" s="52">
        <v>307139.10100000002</v>
      </c>
      <c r="N39" s="52"/>
      <c r="O39" s="52">
        <v>345000.27100000001</v>
      </c>
      <c r="P39" s="52"/>
      <c r="Q39" s="52">
        <v>370015.09600000002</v>
      </c>
      <c r="R39" s="52"/>
      <c r="S39" s="52">
        <v>353963.07400000002</v>
      </c>
      <c r="T39" s="52"/>
      <c r="U39" s="52">
        <v>425304.24300000002</v>
      </c>
      <c r="V39" s="52"/>
      <c r="W39" s="52">
        <v>503937.76</v>
      </c>
      <c r="X39" s="52"/>
      <c r="Y39" s="52">
        <v>492752.995</v>
      </c>
      <c r="Z39" s="52"/>
      <c r="AA39" s="52">
        <v>657832.34500000009</v>
      </c>
      <c r="AB39" s="52"/>
      <c r="AC39" s="52">
        <v>598670.4</v>
      </c>
      <c r="AD39" s="52"/>
      <c r="AE39" s="52">
        <v>650956.38199999998</v>
      </c>
      <c r="AF39" s="52"/>
      <c r="AG39" s="52">
        <v>804437.89</v>
      </c>
      <c r="AH39" s="52" t="s">
        <v>12</v>
      </c>
      <c r="AI39" s="52">
        <v>760132.05799999996</v>
      </c>
      <c r="AJ39" s="52"/>
      <c r="AK39" s="52">
        <v>838137.20400000003</v>
      </c>
      <c r="AL39" s="52"/>
      <c r="AM39" s="52">
        <v>946138.87100000004</v>
      </c>
      <c r="AN39" s="52"/>
      <c r="AO39" s="52">
        <v>1037783.1470000001</v>
      </c>
      <c r="AP39" s="52"/>
      <c r="AQ39" s="52">
        <v>1175424.6640000001</v>
      </c>
      <c r="AR39" s="52"/>
      <c r="AS39" s="52">
        <v>1175424.6640000001</v>
      </c>
      <c r="AT39" s="52"/>
      <c r="AU39" s="52">
        <v>1202784.2740000002</v>
      </c>
      <c r="AV39" s="52"/>
      <c r="AW39" s="52">
        <v>1210844.5830000001</v>
      </c>
      <c r="AX39" s="52"/>
      <c r="AY39" s="52">
        <v>1234298.9140000001</v>
      </c>
      <c r="AZ39" s="52"/>
      <c r="BA39" s="52">
        <v>1328768.9939999999</v>
      </c>
      <c r="BB39" s="11"/>
      <c r="BC39" s="10">
        <v>1349458</v>
      </c>
      <c r="BD39" s="15"/>
      <c r="BE39" s="11">
        <v>1435671</v>
      </c>
      <c r="BF39" s="15"/>
      <c r="BG39" s="11">
        <v>1468154</v>
      </c>
      <c r="BH39" s="52"/>
      <c r="BI39" s="11">
        <v>1500514</v>
      </c>
      <c r="BJ39" s="73"/>
      <c r="BK39" s="71">
        <v>1349095</v>
      </c>
      <c r="BL39" s="73"/>
      <c r="BM39" s="71">
        <v>1442174</v>
      </c>
      <c r="BN39" s="71"/>
      <c r="BO39" s="71">
        <v>1435354</v>
      </c>
      <c r="BP39" s="71"/>
      <c r="BQ39" s="71">
        <v>1437305</v>
      </c>
      <c r="BR39" s="71"/>
      <c r="BS39" s="71">
        <v>1487157</v>
      </c>
      <c r="BT39" s="56"/>
      <c r="BU39" s="71">
        <v>1527409</v>
      </c>
      <c r="BV39" s="73"/>
      <c r="BW39" s="71">
        <v>1708898.361</v>
      </c>
      <c r="BX39" s="57"/>
      <c r="BY39" s="71">
        <v>2140594.1719999998</v>
      </c>
      <c r="BZ39" s="63"/>
      <c r="CA39" s="59">
        <v>2167257.9029999999</v>
      </c>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row>
    <row r="40" spans="1:154" s="50" customFormat="1" ht="12.75" customHeight="1" x14ac:dyDescent="0.2">
      <c r="A40" s="16" t="s">
        <v>11</v>
      </c>
      <c r="B40" s="14"/>
      <c r="C40" s="14">
        <v>87583</v>
      </c>
      <c r="D40" s="14"/>
      <c r="E40" s="14">
        <v>108080</v>
      </c>
      <c r="F40" s="14"/>
      <c r="G40" s="14">
        <v>161002</v>
      </c>
      <c r="H40" s="15"/>
      <c r="I40" s="14">
        <v>133220</v>
      </c>
      <c r="J40" s="15"/>
      <c r="K40" s="15">
        <v>207245</v>
      </c>
      <c r="L40" s="15"/>
      <c r="M40" s="15">
        <v>265203.81400000001</v>
      </c>
      <c r="N40" s="15"/>
      <c r="O40" s="15">
        <v>300108.31599999999</v>
      </c>
      <c r="P40" s="15"/>
      <c r="Q40" s="15">
        <v>324410.89399999997</v>
      </c>
      <c r="R40" s="15"/>
      <c r="S40" s="15">
        <v>311788.02899999998</v>
      </c>
      <c r="T40" s="15"/>
      <c r="U40" s="15">
        <v>374549.99900000001</v>
      </c>
      <c r="V40" s="15"/>
      <c r="W40" s="15">
        <v>442805.21</v>
      </c>
      <c r="X40" s="15"/>
      <c r="Y40" s="15">
        <v>432684.49699999997</v>
      </c>
      <c r="Z40" s="15"/>
      <c r="AA40" s="15">
        <v>575499.49399999995</v>
      </c>
      <c r="AB40" s="15"/>
      <c r="AC40" s="15">
        <v>524432.21</v>
      </c>
      <c r="AD40" s="15"/>
      <c r="AE40" s="15">
        <v>570552.27899999998</v>
      </c>
      <c r="AF40" s="15"/>
      <c r="AG40" s="15">
        <v>719890.51800000004</v>
      </c>
      <c r="AH40" s="15"/>
      <c r="AI40" s="15">
        <v>681525.26599999995</v>
      </c>
      <c r="AJ40" s="15"/>
      <c r="AK40" s="15">
        <v>750546.99</v>
      </c>
      <c r="AL40" s="15"/>
      <c r="AM40" s="15">
        <v>844520.06</v>
      </c>
      <c r="AN40" s="15"/>
      <c r="AO40" s="15">
        <v>942041.86800000002</v>
      </c>
      <c r="AP40" s="15"/>
      <c r="AQ40" s="15">
        <v>1074849.689</v>
      </c>
      <c r="AR40" s="15"/>
      <c r="AS40" s="15">
        <v>1074849.689</v>
      </c>
      <c r="AT40" s="15"/>
      <c r="AU40" s="15">
        <v>1096109.9779999999</v>
      </c>
      <c r="AV40" s="15"/>
      <c r="AW40" s="15">
        <v>1113518.341</v>
      </c>
      <c r="AX40" s="15"/>
      <c r="AY40" s="15">
        <v>1136201.942</v>
      </c>
      <c r="AZ40" s="15"/>
      <c r="BA40" s="15">
        <v>1217101.3840000001</v>
      </c>
      <c r="BB40" s="13"/>
      <c r="BC40" s="13">
        <v>1221412</v>
      </c>
      <c r="BD40" s="15"/>
      <c r="BE40" s="13">
        <v>1299146</v>
      </c>
      <c r="BF40" s="15"/>
      <c r="BG40" s="13">
        <v>1342677</v>
      </c>
      <c r="BH40" s="15"/>
      <c r="BI40" s="13">
        <v>1378147</v>
      </c>
      <c r="BJ40" s="56"/>
      <c r="BK40" s="54">
        <v>1248948</v>
      </c>
      <c r="BL40" s="56"/>
      <c r="BM40" s="54">
        <v>1320134</v>
      </c>
      <c r="BN40" s="54"/>
      <c r="BO40" s="54">
        <v>1318662</v>
      </c>
      <c r="BP40" s="54"/>
      <c r="BQ40" s="54">
        <v>1320911</v>
      </c>
      <c r="BR40" s="54"/>
      <c r="BS40" s="54">
        <v>1372501</v>
      </c>
      <c r="BT40" s="57"/>
      <c r="BU40" s="54">
        <v>1423006</v>
      </c>
      <c r="BV40" s="57"/>
      <c r="BW40" s="54">
        <v>1603196.128</v>
      </c>
      <c r="BX40" s="57"/>
      <c r="BY40" s="54">
        <v>2027754.182</v>
      </c>
      <c r="BZ40" s="63"/>
      <c r="CA40" s="63">
        <v>2056389.0989999999</v>
      </c>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row>
    <row r="41" spans="1:154" s="47" customFormat="1" ht="12.75" customHeight="1" x14ac:dyDescent="0.2">
      <c r="A41" s="18" t="s">
        <v>10</v>
      </c>
      <c r="B41" s="17"/>
      <c r="C41" s="17">
        <v>5622215</v>
      </c>
      <c r="D41" s="17"/>
      <c r="E41" s="17">
        <v>6635563</v>
      </c>
      <c r="F41" s="17"/>
      <c r="G41" s="17">
        <v>7800226</v>
      </c>
      <c r="H41" s="52"/>
      <c r="I41" s="52">
        <v>7991749</v>
      </c>
      <c r="J41" s="52"/>
      <c r="K41" s="52">
        <v>10939040</v>
      </c>
      <c r="L41" s="52"/>
      <c r="M41" s="52">
        <v>12075433</v>
      </c>
      <c r="N41" s="52"/>
      <c r="O41" s="52">
        <v>11622117</v>
      </c>
      <c r="P41" s="52"/>
      <c r="Q41" s="52">
        <v>12242567</v>
      </c>
      <c r="R41" s="52"/>
      <c r="S41" s="52">
        <v>11216969</v>
      </c>
      <c r="T41" s="52"/>
      <c r="U41" s="52">
        <v>14710120</v>
      </c>
      <c r="V41" s="52"/>
      <c r="W41" s="52">
        <v>15895638</v>
      </c>
      <c r="X41" s="52"/>
      <c r="Y41" s="52">
        <v>14525610</v>
      </c>
      <c r="Z41" s="52"/>
      <c r="AA41" s="52">
        <v>17130860</v>
      </c>
      <c r="AB41" s="52"/>
      <c r="AC41" s="52">
        <v>17781210</v>
      </c>
      <c r="AD41" s="52"/>
      <c r="AE41" s="52">
        <v>19980633</v>
      </c>
      <c r="AF41" s="52"/>
      <c r="AG41" s="52">
        <v>21153748.675000001</v>
      </c>
      <c r="AH41" s="52"/>
      <c r="AI41" s="52">
        <v>21398632.438000001</v>
      </c>
      <c r="AJ41" s="52"/>
      <c r="AK41" s="52">
        <v>21860738.129999999</v>
      </c>
      <c r="AL41" s="52"/>
      <c r="AM41" s="52">
        <v>23347645.056000002</v>
      </c>
      <c r="AN41" s="52"/>
      <c r="AO41" s="52">
        <v>27113565.791000001</v>
      </c>
      <c r="AP41" s="52"/>
      <c r="AQ41" s="52">
        <v>30735647.052000001</v>
      </c>
      <c r="AR41" s="52"/>
      <c r="AS41" s="52">
        <v>30735647.052000001</v>
      </c>
      <c r="AT41" s="52"/>
      <c r="AU41" s="52">
        <v>31682158.706999999</v>
      </c>
      <c r="AV41" s="52"/>
      <c r="AW41" s="52">
        <v>32337365.807</v>
      </c>
      <c r="AX41" s="52"/>
      <c r="AY41" s="52">
        <v>31781696.583000001</v>
      </c>
      <c r="AZ41" s="52"/>
      <c r="BA41" s="52">
        <v>34915468.031999998</v>
      </c>
      <c r="BB41" s="11"/>
      <c r="BC41" s="10">
        <v>37278770</v>
      </c>
      <c r="BD41" s="52"/>
      <c r="BE41" s="11">
        <v>40715697</v>
      </c>
      <c r="BF41" s="52"/>
      <c r="BG41" s="11">
        <v>41868504</v>
      </c>
      <c r="BH41" s="52"/>
      <c r="BI41" s="11">
        <v>48514056</v>
      </c>
      <c r="BJ41" s="73"/>
      <c r="BK41" s="71">
        <v>40220791</v>
      </c>
      <c r="BL41" s="73"/>
      <c r="BM41" s="71">
        <v>42360479</v>
      </c>
      <c r="BN41" s="71"/>
      <c r="BO41" s="71">
        <v>46895799</v>
      </c>
      <c r="BP41" s="71"/>
      <c r="BQ41" s="71">
        <v>47219130</v>
      </c>
      <c r="BR41" s="71"/>
      <c r="BS41" s="71">
        <v>48360348</v>
      </c>
      <c r="BU41" s="71">
        <f>51258060489.7/1000</f>
        <v>51258060.489699997</v>
      </c>
      <c r="BV41" s="116"/>
      <c r="BW41" s="71">
        <v>52510113.770000003</v>
      </c>
      <c r="BX41" s="116"/>
      <c r="BY41" s="71">
        <v>51621003.859999999</v>
      </c>
      <c r="BZ41" s="59"/>
      <c r="CA41" s="59">
        <v>56475966.255000003</v>
      </c>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row>
    <row r="42" spans="1:154" s="47" customFormat="1" ht="12.75" x14ac:dyDescent="0.2">
      <c r="A42" s="12"/>
      <c r="B42" s="10"/>
      <c r="C42" s="10"/>
      <c r="D42" s="10"/>
      <c r="E42" s="10"/>
      <c r="F42" s="10"/>
      <c r="G42" s="10"/>
      <c r="H42" s="11"/>
      <c r="I42" s="10"/>
      <c r="BB42" s="8"/>
      <c r="BC42" s="7"/>
      <c r="BD42" s="8"/>
      <c r="BE42" s="7"/>
      <c r="BF42" s="59"/>
      <c r="BG42" s="59"/>
      <c r="BH42" s="59"/>
      <c r="BI42" s="59"/>
      <c r="BJ42" s="74"/>
      <c r="BK42" s="74"/>
      <c r="BL42" s="74"/>
      <c r="BM42" s="74"/>
      <c r="BV42" s="116"/>
      <c r="BW42" s="116"/>
      <c r="BX42" s="116"/>
      <c r="BY42" s="116"/>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row>
    <row r="43" spans="1:154" ht="12.75" x14ac:dyDescent="0.2">
      <c r="A43" s="9" t="s">
        <v>8</v>
      </c>
      <c r="B43" s="8"/>
      <c r="C43" s="7"/>
      <c r="D43" s="8"/>
      <c r="E43" s="7"/>
      <c r="F43" s="8"/>
      <c r="G43" s="7"/>
      <c r="H43" s="8"/>
      <c r="I43" s="7"/>
      <c r="J43" s="8"/>
      <c r="K43" s="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L43" s="66"/>
      <c r="BM43" s="94"/>
      <c r="BN43" s="95"/>
      <c r="BO43" s="95"/>
      <c r="BP43" s="95"/>
      <c r="BQ43" s="95"/>
      <c r="BR43" s="95"/>
      <c r="BS43" s="95"/>
      <c r="ET43"/>
      <c r="EU43"/>
      <c r="EV43"/>
      <c r="EW43"/>
      <c r="EX43"/>
    </row>
    <row r="44" spans="1:154" ht="12.75" x14ac:dyDescent="0.2">
      <c r="A44" s="6" t="s">
        <v>178</v>
      </c>
      <c r="BL44" s="66"/>
      <c r="BM44" s="96"/>
      <c r="BN44" s="97"/>
      <c r="BO44" s="97"/>
      <c r="BP44" s="97"/>
      <c r="BQ44" s="97"/>
      <c r="BR44" s="97"/>
      <c r="BS44" s="97"/>
      <c r="ET44"/>
      <c r="EU44"/>
      <c r="EV44"/>
      <c r="EW44"/>
      <c r="EX44"/>
    </row>
    <row r="45" spans="1:154" ht="12.75" x14ac:dyDescent="0.2">
      <c r="A45" s="6"/>
      <c r="BL45" s="66"/>
      <c r="BM45" s="96"/>
      <c r="BN45" s="97"/>
      <c r="BO45" s="97"/>
      <c r="BP45" s="97"/>
      <c r="BQ45" s="97"/>
      <c r="BR45" s="97"/>
      <c r="BS45" s="97"/>
      <c r="ET45"/>
      <c r="EU45"/>
      <c r="EV45"/>
      <c r="EW45"/>
      <c r="EX45"/>
    </row>
    <row r="46" spans="1:154" ht="12.75" x14ac:dyDescent="0.2">
      <c r="A46" s="6" t="s">
        <v>184</v>
      </c>
      <c r="BL46" s="66"/>
      <c r="BM46" s="96"/>
      <c r="BN46" s="97"/>
      <c r="BO46" s="97"/>
      <c r="BP46" s="97"/>
      <c r="BQ46" s="97"/>
      <c r="BR46" s="97"/>
      <c r="BS46" s="97"/>
      <c r="ET46"/>
      <c r="EU46"/>
      <c r="EV46"/>
      <c r="EW46"/>
      <c r="EX46"/>
    </row>
    <row r="47" spans="1:154" ht="12.75" x14ac:dyDescent="0.2">
      <c r="A47" s="6"/>
      <c r="BL47" s="66"/>
      <c r="BM47" s="96"/>
      <c r="BN47" s="97"/>
      <c r="BO47" s="97"/>
      <c r="BP47" s="97"/>
      <c r="BQ47" s="97"/>
      <c r="BR47" s="97"/>
      <c r="BS47" s="97"/>
      <c r="ET47"/>
      <c r="EU47"/>
      <c r="EV47"/>
      <c r="EW47"/>
      <c r="EX47"/>
    </row>
    <row r="48" spans="1:154" ht="12" customHeight="1" x14ac:dyDescent="0.2">
      <c r="A48" s="6"/>
      <c r="BL48" s="66"/>
      <c r="BM48" s="98"/>
      <c r="BN48" s="98"/>
      <c r="BO48" s="98"/>
      <c r="BP48" s="98"/>
      <c r="BQ48" s="98"/>
      <c r="BR48" s="98"/>
      <c r="BS48" s="98"/>
      <c r="ET48"/>
      <c r="EU48"/>
      <c r="EV48"/>
      <c r="EW48"/>
      <c r="EX48"/>
    </row>
    <row r="49" spans="1:154" s="51" customFormat="1" ht="12.75" x14ac:dyDescent="0.2">
      <c r="A49" s="19" t="s">
        <v>7</v>
      </c>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C49" s="60"/>
      <c r="BE49" s="60"/>
      <c r="BF49" s="61"/>
      <c r="BG49" s="61"/>
      <c r="BH49" s="61"/>
      <c r="BI49" s="61"/>
      <c r="BJ49" s="76"/>
      <c r="BK49" s="76"/>
      <c r="BL49" s="107"/>
      <c r="BM49" s="94"/>
      <c r="BN49" s="98"/>
      <c r="BO49" s="98"/>
      <c r="BP49" s="98"/>
      <c r="BQ49" s="98"/>
      <c r="BR49" s="98"/>
      <c r="BS49" s="98"/>
      <c r="BV49" s="107"/>
      <c r="BW49" s="107"/>
      <c r="BX49" s="107"/>
      <c r="BY49" s="107"/>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row>
    <row r="50" spans="1:154" s="50" customFormat="1" ht="12.75" x14ac:dyDescent="0.2">
      <c r="A50" s="62" t="s">
        <v>6</v>
      </c>
      <c r="B50" s="51"/>
      <c r="C50" s="60"/>
      <c r="D50" s="51"/>
      <c r="E50" s="60"/>
      <c r="F50" s="51"/>
      <c r="G50" s="60"/>
      <c r="H50" s="51"/>
      <c r="I50" s="60"/>
      <c r="J50" s="51"/>
      <c r="K50" s="60"/>
      <c r="L50" s="51"/>
      <c r="M50" s="51"/>
      <c r="N50" s="51"/>
      <c r="O50" s="51"/>
      <c r="P50" s="51"/>
      <c r="Q50" s="51"/>
      <c r="R50" s="51"/>
      <c r="S50" s="51"/>
      <c r="T50" s="51"/>
      <c r="U50" s="51"/>
      <c r="V50" s="51"/>
      <c r="W50" s="51"/>
      <c r="X50" s="51"/>
      <c r="Y50" s="51"/>
      <c r="Z50" s="51"/>
      <c r="AA50" s="51"/>
      <c r="AB50" s="51"/>
      <c r="AC50" s="51"/>
      <c r="AD50" s="51"/>
      <c r="AE50" s="51"/>
      <c r="AF50" s="51"/>
      <c r="AG50" s="51"/>
      <c r="AH50" s="51"/>
      <c r="AI50" s="51"/>
      <c r="AJ50" s="51"/>
      <c r="AK50" s="51"/>
      <c r="AL50" s="51"/>
      <c r="AM50" s="51"/>
      <c r="AN50" s="51"/>
      <c r="AO50" s="51"/>
      <c r="AP50" s="51"/>
      <c r="AQ50" s="51"/>
      <c r="AR50" s="51"/>
      <c r="AS50" s="51"/>
      <c r="AT50" s="51"/>
      <c r="AU50" s="51"/>
      <c r="AV50" s="51"/>
      <c r="AW50" s="51"/>
      <c r="AX50" s="51"/>
      <c r="AY50" s="51"/>
      <c r="AZ50" s="51"/>
      <c r="BA50" s="51"/>
      <c r="BF50" s="63"/>
      <c r="BG50" s="63"/>
      <c r="BH50" s="63"/>
      <c r="BI50" s="63"/>
      <c r="BJ50" s="21"/>
      <c r="BK50" s="21"/>
      <c r="BL50" s="57"/>
      <c r="BM50" s="98"/>
      <c r="BN50" s="108"/>
      <c r="BO50" s="99"/>
      <c r="BP50" s="99"/>
      <c r="BQ50" s="99"/>
      <c r="BR50" s="99"/>
      <c r="BS50" s="99"/>
      <c r="BV50" s="57"/>
      <c r="BW50" s="57"/>
      <c r="BX50" s="57"/>
      <c r="BY50" s="57"/>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row>
    <row r="51" spans="1:154" s="51" customFormat="1" ht="12.75" x14ac:dyDescent="0.2">
      <c r="A51" s="5" t="s">
        <v>5</v>
      </c>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c r="AJ51" s="50"/>
      <c r="AK51" s="50"/>
      <c r="AL51" s="50"/>
      <c r="AM51" s="50"/>
      <c r="AN51" s="50"/>
      <c r="AO51" s="50"/>
      <c r="AP51" s="50"/>
      <c r="AQ51" s="50"/>
      <c r="AR51" s="50"/>
      <c r="AS51" s="50"/>
      <c r="AT51" s="50"/>
      <c r="AU51" s="50"/>
      <c r="AV51" s="50"/>
      <c r="AW51" s="50"/>
      <c r="AX51" s="50"/>
      <c r="AY51" s="50"/>
      <c r="AZ51" s="50"/>
      <c r="BA51" s="50"/>
      <c r="BB51" s="5"/>
      <c r="BC51" s="5"/>
      <c r="BD51" s="5"/>
      <c r="BE51" s="5"/>
      <c r="BF51" s="43"/>
      <c r="BG51" s="43"/>
      <c r="BH51" s="43"/>
      <c r="BI51" s="43"/>
      <c r="BJ51" s="77"/>
      <c r="BK51" s="77"/>
      <c r="BL51" s="77"/>
      <c r="BM51" s="98"/>
      <c r="BN51" s="108"/>
      <c r="BO51" s="99"/>
      <c r="BP51" s="99"/>
      <c r="BQ51" s="99"/>
      <c r="BR51" s="99"/>
      <c r="BS51" s="99"/>
      <c r="BT51" s="5"/>
      <c r="BV51" s="107"/>
      <c r="BW51" s="107"/>
      <c r="BX51" s="107"/>
      <c r="BY51" s="107"/>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row>
    <row r="52" spans="1:154" s="50" customFormat="1" ht="12.75" x14ac:dyDescent="0.2">
      <c r="A52" s="4" t="s">
        <v>4</v>
      </c>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F52" s="63"/>
      <c r="BG52" s="63"/>
      <c r="BH52" s="63"/>
      <c r="BI52" s="63"/>
      <c r="BJ52" s="21"/>
      <c r="BK52" s="21"/>
      <c r="BL52" s="57"/>
      <c r="BM52" s="98"/>
      <c r="BN52" s="108"/>
      <c r="BO52" s="99"/>
      <c r="BP52" s="99"/>
      <c r="BQ52" s="99"/>
      <c r="BR52" s="99"/>
      <c r="BS52" s="99"/>
      <c r="BV52" s="57"/>
      <c r="BW52" s="57"/>
      <c r="BX52" s="57"/>
      <c r="BY52" s="57"/>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row>
    <row r="53" spans="1:154" s="50" customFormat="1" ht="12.75" x14ac:dyDescent="0.2">
      <c r="A53" s="4" t="s">
        <v>3</v>
      </c>
      <c r="BF53" s="63"/>
      <c r="BG53" s="63"/>
      <c r="BH53" s="63"/>
      <c r="BI53" s="63"/>
      <c r="BJ53" s="21"/>
      <c r="BK53" s="21"/>
      <c r="BL53" s="57"/>
      <c r="BM53" s="98"/>
      <c r="BN53" s="108"/>
      <c r="BO53" s="99"/>
      <c r="BP53" s="99"/>
      <c r="BQ53" s="99"/>
      <c r="BR53" s="99"/>
      <c r="BS53" s="99"/>
      <c r="BV53" s="57"/>
      <c r="BW53" s="57"/>
      <c r="BX53" s="57"/>
      <c r="BY53" s="57"/>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row>
    <row r="54" spans="1:154" s="50" customFormat="1" ht="12.75" x14ac:dyDescent="0.2">
      <c r="A54" s="4" t="s">
        <v>2</v>
      </c>
      <c r="BF54" s="63"/>
      <c r="BG54" s="63"/>
      <c r="BH54" s="63"/>
      <c r="BI54" s="63"/>
      <c r="BJ54" s="21"/>
      <c r="BK54" s="21"/>
      <c r="BL54" s="57"/>
      <c r="BM54" s="94"/>
      <c r="BN54" s="101"/>
      <c r="BO54" s="100"/>
      <c r="BP54" s="100"/>
      <c r="BQ54" s="100"/>
      <c r="BR54" s="100"/>
      <c r="BS54" s="100"/>
      <c r="BV54" s="57"/>
      <c r="BW54" s="57"/>
      <c r="BX54" s="57"/>
      <c r="BY54" s="57"/>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row>
    <row r="55" spans="1:154" s="50" customFormat="1" ht="12.75" x14ac:dyDescent="0.2">
      <c r="A55" s="4" t="s">
        <v>1</v>
      </c>
      <c r="BF55" s="63"/>
      <c r="BG55" s="63"/>
      <c r="BH55" s="63"/>
      <c r="BI55" s="63"/>
      <c r="BJ55" s="21"/>
      <c r="BK55" s="21"/>
      <c r="BL55" s="57"/>
      <c r="BM55" s="98"/>
      <c r="BN55" s="104"/>
      <c r="BO55" s="98"/>
      <c r="BP55" s="98"/>
      <c r="BQ55" s="98"/>
      <c r="BR55" s="98"/>
      <c r="BS55" s="98"/>
      <c r="BV55" s="57"/>
      <c r="BW55" s="57"/>
      <c r="BX55" s="57"/>
      <c r="BY55" s="57"/>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row>
    <row r="56" spans="1:154" s="50" customFormat="1" ht="12.75" x14ac:dyDescent="0.2">
      <c r="A56" s="4" t="s">
        <v>63</v>
      </c>
      <c r="BF56" s="63"/>
      <c r="BG56" s="63"/>
      <c r="BH56" s="63"/>
      <c r="BI56" s="63"/>
      <c r="BJ56" s="21"/>
      <c r="BK56" s="21"/>
      <c r="BL56" s="57"/>
      <c r="BM56" s="98"/>
      <c r="BN56" s="104"/>
      <c r="BO56" s="98"/>
      <c r="BP56" s="98"/>
      <c r="BQ56" s="98"/>
      <c r="BR56" s="98"/>
      <c r="BS56" s="98"/>
      <c r="BV56" s="57"/>
      <c r="BW56" s="57"/>
      <c r="BX56" s="57"/>
      <c r="BY56" s="57"/>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row>
    <row r="57" spans="1:154" s="51" customFormat="1" ht="4.5" customHeight="1" x14ac:dyDescent="0.2">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F57" s="61"/>
      <c r="BG57" s="61"/>
      <c r="BH57" s="61"/>
      <c r="BI57" s="61"/>
      <c r="BJ57" s="76"/>
      <c r="BK57" s="76"/>
      <c r="BL57" s="107"/>
      <c r="BM57" s="94"/>
      <c r="BN57" s="101"/>
      <c r="BO57" s="100"/>
      <c r="BP57" s="101"/>
      <c r="BQ57" s="100"/>
      <c r="BR57" s="101"/>
      <c r="BS57" s="100"/>
      <c r="BV57" s="107"/>
      <c r="BW57" s="107"/>
      <c r="BX57" s="107"/>
      <c r="BY57" s="10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row>
    <row r="58" spans="1:154" s="64" customFormat="1" ht="12.75" customHeight="1" x14ac:dyDescent="0.2">
      <c r="A58" s="3" t="s">
        <v>0</v>
      </c>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c r="AI58" s="51"/>
      <c r="AJ58" s="51"/>
      <c r="AK58" s="51"/>
      <c r="AL58" s="51"/>
      <c r="AM58" s="51"/>
      <c r="AN58" s="51"/>
      <c r="AO58" s="51"/>
      <c r="AP58" s="51"/>
      <c r="AQ58" s="51"/>
      <c r="AR58" s="51"/>
      <c r="AS58" s="51"/>
      <c r="AT58" s="51"/>
      <c r="AU58" s="51"/>
      <c r="AV58" s="51"/>
      <c r="AW58" s="51"/>
      <c r="AX58" s="51"/>
      <c r="AY58" s="51"/>
      <c r="AZ58" s="51"/>
      <c r="BA58" s="51"/>
      <c r="BF58" s="65"/>
      <c r="BG58" s="65"/>
      <c r="BH58" s="65"/>
      <c r="BI58" s="65"/>
      <c r="BJ58" s="78"/>
      <c r="BK58" s="78"/>
      <c r="BL58" s="93"/>
      <c r="BM58" s="98"/>
      <c r="BN58" s="108"/>
      <c r="BO58" s="99"/>
      <c r="BP58" s="99"/>
      <c r="BQ58" s="99"/>
      <c r="BR58" s="99"/>
      <c r="BS58" s="99"/>
      <c r="BT58" s="1"/>
      <c r="BU58" s="1"/>
      <c r="BV58" s="66"/>
      <c r="BW58" s="66"/>
      <c r="BX58" s="93"/>
      <c r="BY58" s="93"/>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row>
    <row r="59" spans="1:154" s="64" customFormat="1" ht="12.75" customHeight="1" x14ac:dyDescent="0.2">
      <c r="A59" s="2" t="s">
        <v>65</v>
      </c>
      <c r="BF59" s="65"/>
      <c r="BG59" s="65"/>
      <c r="BH59" s="65"/>
      <c r="BI59" s="65"/>
      <c r="BJ59" s="78"/>
      <c r="BK59" s="78"/>
      <c r="BL59" s="93"/>
      <c r="BM59" s="98"/>
      <c r="BN59" s="104"/>
      <c r="BO59" s="98"/>
      <c r="BP59" s="98"/>
      <c r="BQ59" s="98"/>
      <c r="BR59" s="98"/>
      <c r="BS59" s="98"/>
      <c r="BT59" s="1"/>
      <c r="BU59" s="1"/>
      <c r="BV59" s="66"/>
      <c r="BW59" s="66"/>
      <c r="BX59" s="93"/>
      <c r="BY59" s="93"/>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row>
    <row r="60" spans="1:154" ht="12.75" customHeight="1" x14ac:dyDescent="0.2">
      <c r="A60" s="1" t="s">
        <v>64</v>
      </c>
      <c r="B60" s="64"/>
      <c r="C60" s="64"/>
      <c r="D60" s="64"/>
      <c r="E60" s="64"/>
      <c r="F60" s="64"/>
      <c r="G60" s="64"/>
      <c r="H60" s="64"/>
      <c r="I60" s="64"/>
      <c r="J60" s="64"/>
      <c r="K60" s="64"/>
      <c r="L60" s="64"/>
      <c r="M60" s="64"/>
      <c r="N60" s="64"/>
      <c r="O60" s="64"/>
      <c r="P60" s="64"/>
      <c r="Q60" s="64"/>
      <c r="R60" s="64"/>
      <c r="S60" s="64"/>
      <c r="T60" s="64"/>
      <c r="U60" s="64"/>
      <c r="V60" s="64"/>
      <c r="W60" s="64"/>
      <c r="X60" s="64"/>
      <c r="Y60" s="64"/>
      <c r="Z60" s="64"/>
      <c r="AA60" s="64"/>
      <c r="AB60" s="64"/>
      <c r="AC60" s="64"/>
      <c r="AD60" s="64"/>
      <c r="AE60" s="64"/>
      <c r="AF60" s="64"/>
      <c r="AG60" s="64"/>
      <c r="AH60" s="64"/>
      <c r="AI60" s="64"/>
      <c r="AJ60" s="64"/>
      <c r="AK60" s="64"/>
      <c r="AL60" s="64"/>
      <c r="AM60" s="64"/>
      <c r="AN60" s="64"/>
      <c r="AO60" s="64"/>
      <c r="AP60" s="64"/>
      <c r="AQ60" s="64"/>
      <c r="AR60" s="64"/>
      <c r="AS60" s="64"/>
      <c r="AT60" s="64"/>
      <c r="AU60" s="64"/>
      <c r="AV60" s="64"/>
      <c r="AW60" s="64"/>
      <c r="AX60" s="64"/>
      <c r="AY60" s="64"/>
      <c r="AZ60" s="64"/>
      <c r="BA60" s="64"/>
      <c r="BJ60" s="66"/>
      <c r="BK60" s="66"/>
      <c r="BL60" s="66"/>
      <c r="BM60" s="94"/>
      <c r="BN60" s="101"/>
      <c r="BO60" s="100"/>
      <c r="BP60" s="100"/>
      <c r="BQ60" s="100"/>
      <c r="BR60" s="100"/>
      <c r="BS60" s="100"/>
      <c r="ET60"/>
      <c r="EU60"/>
      <c r="EV60"/>
      <c r="EW60"/>
      <c r="EX60"/>
    </row>
    <row r="61" spans="1:154" ht="12.75" x14ac:dyDescent="0.2">
      <c r="A61" s="1" t="s">
        <v>179</v>
      </c>
      <c r="BJ61" s="66"/>
      <c r="BK61" s="66"/>
      <c r="BL61" s="66"/>
      <c r="BM61" s="102"/>
      <c r="BN61" s="108"/>
      <c r="BO61" s="99"/>
      <c r="BP61" s="99"/>
      <c r="BQ61" s="99"/>
      <c r="BR61" s="99"/>
      <c r="BS61" s="99"/>
      <c r="ET61"/>
      <c r="EU61"/>
      <c r="EV61"/>
      <c r="EW61"/>
      <c r="EX61"/>
    </row>
    <row r="62" spans="1:154" ht="12.75" x14ac:dyDescent="0.2">
      <c r="BL62" s="66"/>
      <c r="BM62" s="98"/>
      <c r="BN62" s="108"/>
      <c r="BO62" s="99"/>
      <c r="BP62" s="99"/>
      <c r="BQ62" s="99"/>
      <c r="BR62" s="99"/>
      <c r="BS62" s="99"/>
      <c r="ET62"/>
      <c r="EU62"/>
      <c r="EV62"/>
      <c r="EW62"/>
      <c r="EX62"/>
    </row>
    <row r="63" spans="1:154" ht="12.75" x14ac:dyDescent="0.2">
      <c r="BL63" s="66"/>
      <c r="BM63" s="94"/>
      <c r="BN63" s="101"/>
      <c r="BO63" s="100"/>
      <c r="BP63" s="100"/>
      <c r="BQ63" s="100"/>
      <c r="BR63" s="100"/>
      <c r="BS63" s="100"/>
      <c r="ET63"/>
      <c r="EU63"/>
      <c r="EV63"/>
      <c r="EW63"/>
      <c r="EX63"/>
    </row>
    <row r="64" spans="1:154" ht="10.5" customHeight="1" x14ac:dyDescent="0.2">
      <c r="BL64" s="66"/>
      <c r="BM64" s="98"/>
      <c r="BN64" s="108"/>
      <c r="BO64" s="99"/>
      <c r="BP64" s="99"/>
      <c r="BQ64" s="99"/>
      <c r="BR64" s="99"/>
      <c r="BS64" s="99"/>
      <c r="ET64"/>
      <c r="EU64"/>
      <c r="EV64"/>
      <c r="EW64"/>
      <c r="EX64"/>
    </row>
    <row r="65" spans="64:154" ht="10.5" customHeight="1" x14ac:dyDescent="0.2">
      <c r="BL65" s="66"/>
      <c r="BM65" s="98"/>
      <c r="BN65" s="108"/>
      <c r="BO65" s="99"/>
      <c r="BP65" s="99"/>
      <c r="BQ65" s="99"/>
      <c r="BR65" s="99"/>
      <c r="BS65" s="99"/>
      <c r="ET65"/>
      <c r="EU65"/>
      <c r="EV65"/>
      <c r="EW65"/>
      <c r="EX65"/>
    </row>
    <row r="66" spans="64:154" ht="10.5" customHeight="1" x14ac:dyDescent="0.2">
      <c r="BL66" s="66"/>
      <c r="BM66" s="98"/>
      <c r="BN66" s="108"/>
      <c r="BO66" s="99"/>
      <c r="BP66" s="99"/>
      <c r="BQ66" s="99"/>
      <c r="BR66" s="99"/>
      <c r="BS66" s="99"/>
      <c r="ET66"/>
      <c r="EU66"/>
      <c r="EV66"/>
      <c r="EW66"/>
      <c r="EX66"/>
    </row>
    <row r="67" spans="64:154" ht="10.5" customHeight="1" x14ac:dyDescent="0.2">
      <c r="BL67" s="66"/>
      <c r="BM67" s="98"/>
      <c r="BN67" s="108"/>
      <c r="BO67" s="99"/>
      <c r="BP67" s="99"/>
      <c r="BQ67" s="99"/>
      <c r="BR67" s="99"/>
      <c r="BS67" s="99"/>
      <c r="ET67"/>
      <c r="EU67"/>
      <c r="EV67"/>
      <c r="EW67"/>
      <c r="EX67"/>
    </row>
    <row r="68" spans="64:154" ht="10.5" customHeight="1" x14ac:dyDescent="0.2">
      <c r="BL68" s="66"/>
      <c r="BM68" s="94"/>
      <c r="BN68" s="101"/>
      <c r="BO68" s="100"/>
      <c r="BP68" s="100"/>
      <c r="BQ68" s="100"/>
      <c r="BR68" s="100"/>
      <c r="BS68" s="100"/>
      <c r="ET68"/>
      <c r="EU68"/>
      <c r="EV68"/>
      <c r="EW68"/>
      <c r="EX68"/>
    </row>
    <row r="69" spans="64:154" ht="10.5" customHeight="1" x14ac:dyDescent="0.2">
      <c r="BL69" s="66"/>
      <c r="BM69" s="98"/>
      <c r="BN69" s="103"/>
      <c r="BO69" s="99"/>
      <c r="BP69" s="103"/>
      <c r="BQ69" s="99"/>
      <c r="BR69" s="103"/>
      <c r="BS69" s="99"/>
      <c r="ET69"/>
      <c r="EU69"/>
      <c r="EV69"/>
      <c r="EW69"/>
      <c r="EX69"/>
    </row>
    <row r="70" spans="64:154" ht="10.5" customHeight="1" x14ac:dyDescent="0.2">
      <c r="BL70" s="66"/>
      <c r="BM70" s="98"/>
      <c r="BN70" s="103"/>
      <c r="BO70" s="99"/>
      <c r="BP70" s="103"/>
      <c r="BQ70" s="99"/>
      <c r="BR70" s="103"/>
      <c r="BS70" s="99"/>
      <c r="ET70"/>
      <c r="EU70"/>
      <c r="EV70"/>
      <c r="EW70"/>
      <c r="EX70"/>
    </row>
    <row r="71" spans="64:154" ht="10.5" customHeight="1" x14ac:dyDescent="0.2">
      <c r="BL71" s="66"/>
      <c r="BM71" s="98"/>
      <c r="BN71" s="103"/>
      <c r="BO71" s="99"/>
      <c r="BP71" s="103"/>
      <c r="BQ71" s="99"/>
      <c r="BR71" s="103"/>
      <c r="BS71" s="99"/>
      <c r="ET71"/>
      <c r="EU71"/>
      <c r="EV71"/>
      <c r="EW71"/>
      <c r="EX71"/>
    </row>
    <row r="72" spans="64:154" ht="10.5" customHeight="1" x14ac:dyDescent="0.2">
      <c r="BL72" s="66"/>
      <c r="BM72" s="98"/>
      <c r="BN72" s="103"/>
      <c r="BO72" s="99"/>
      <c r="BP72" s="103"/>
      <c r="BQ72" s="99"/>
      <c r="BR72" s="103"/>
      <c r="BS72" s="99"/>
      <c r="ET72"/>
      <c r="EU72"/>
      <c r="EV72"/>
      <c r="EW72"/>
      <c r="EX72"/>
    </row>
    <row r="73" spans="64:154" ht="10.5" customHeight="1" x14ac:dyDescent="0.2">
      <c r="BL73" s="66"/>
      <c r="BM73" s="94"/>
      <c r="BN73" s="101"/>
      <c r="BO73" s="100"/>
      <c r="BP73" s="101"/>
      <c r="BQ73" s="100"/>
      <c r="BR73" s="101"/>
      <c r="BS73" s="100"/>
      <c r="ET73"/>
      <c r="EU73"/>
      <c r="EV73"/>
      <c r="EW73"/>
      <c r="EX73"/>
    </row>
    <row r="74" spans="64:154" ht="10.5" customHeight="1" x14ac:dyDescent="0.2">
      <c r="BL74" s="66"/>
      <c r="BM74" s="94"/>
      <c r="BN74" s="104"/>
      <c r="BO74" s="98"/>
      <c r="BP74" s="104"/>
      <c r="BQ74" s="98"/>
      <c r="BR74" s="104"/>
      <c r="BS74" s="98"/>
      <c r="ET74"/>
      <c r="EU74"/>
      <c r="EV74"/>
      <c r="EW74"/>
      <c r="EX74"/>
    </row>
    <row r="75" spans="64:154" ht="10.5" customHeight="1" x14ac:dyDescent="0.2">
      <c r="BL75" s="66"/>
      <c r="BM75" s="98"/>
      <c r="BN75" s="104"/>
      <c r="BO75" s="98"/>
      <c r="BP75" s="104"/>
      <c r="BQ75" s="98"/>
      <c r="BR75" s="104"/>
      <c r="BS75" s="98"/>
      <c r="ET75"/>
      <c r="EU75"/>
      <c r="EV75"/>
      <c r="EW75"/>
      <c r="EX75"/>
    </row>
    <row r="76" spans="64:154" ht="10.5" customHeight="1" x14ac:dyDescent="0.2">
      <c r="BL76" s="66"/>
      <c r="BM76" s="105"/>
      <c r="BN76" s="103"/>
      <c r="BO76" s="99"/>
      <c r="BP76" s="103"/>
      <c r="BQ76" s="99"/>
      <c r="BR76" s="103"/>
      <c r="BS76" s="99"/>
      <c r="ET76"/>
      <c r="EU76"/>
      <c r="EV76"/>
      <c r="EW76"/>
      <c r="EX76"/>
    </row>
    <row r="77" spans="64:154" ht="10.5" customHeight="1" x14ac:dyDescent="0.2">
      <c r="BL77" s="66"/>
      <c r="BM77" s="104"/>
      <c r="BN77" s="106"/>
      <c r="BO77" s="99"/>
      <c r="BP77" s="103"/>
      <c r="BQ77" s="99"/>
      <c r="BR77" s="106"/>
      <c r="BS77" s="99"/>
      <c r="ET77"/>
      <c r="EU77"/>
      <c r="EV77"/>
      <c r="EW77"/>
      <c r="EX77"/>
    </row>
    <row r="78" spans="64:154" ht="10.5" customHeight="1" x14ac:dyDescent="0.2">
      <c r="BL78" s="66"/>
      <c r="BM78" s="94"/>
      <c r="BN78" s="101"/>
      <c r="BO78" s="100"/>
      <c r="BP78" s="101"/>
      <c r="BQ78" s="100"/>
      <c r="BR78" s="101"/>
      <c r="BS78" s="100"/>
      <c r="ET78"/>
      <c r="EU78"/>
      <c r="EV78"/>
      <c r="EW78"/>
      <c r="EX78"/>
    </row>
    <row r="79" spans="64:154" ht="10.5" customHeight="1" x14ac:dyDescent="0.2">
      <c r="BL79" s="66"/>
      <c r="BM79" s="66"/>
      <c r="ET79"/>
      <c r="EU79"/>
      <c r="EV79"/>
      <c r="EW79"/>
      <c r="EX79"/>
    </row>
    <row r="80" spans="64:154" ht="10.5" customHeight="1" x14ac:dyDescent="0.2">
      <c r="BL80" s="66"/>
      <c r="BM80" s="66"/>
      <c r="ET80"/>
      <c r="EU80"/>
      <c r="EV80"/>
      <c r="EW80"/>
      <c r="EX80"/>
    </row>
  </sheetData>
  <mergeCells count="13">
    <mergeCell ref="BX3:BY3"/>
    <mergeCell ref="BZ3:CA3"/>
    <mergeCell ref="BJ3:BK3"/>
    <mergeCell ref="A3:A5"/>
    <mergeCell ref="BD3:BE3"/>
    <mergeCell ref="BF3:BG3"/>
    <mergeCell ref="BH3:BI3"/>
    <mergeCell ref="BL3:BM3"/>
    <mergeCell ref="BV3:BW3"/>
    <mergeCell ref="BT3:BU3"/>
    <mergeCell ref="BR3:BS3"/>
    <mergeCell ref="BP3:BQ3"/>
    <mergeCell ref="BN3:BO3"/>
  </mergeCells>
  <phoneticPr fontId="0" type="noConversion"/>
  <pageMargins left="0.39" right="0.27" top="0.16" bottom="0.17" header="0.5" footer="0.22"/>
  <pageSetup paperSize="9" scale="84" orientation="landscape" r:id="rId1"/>
  <headerFooter alignWithMargins="0"/>
  <ignoredErrors>
    <ignoredError sqref="B3 D3:BC3"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Technical Notes</vt:lpstr>
      <vt:lpstr>Dec year imports 1980-2017</vt:lpstr>
    </vt:vector>
  </TitlesOfParts>
  <Company>MAF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Authorised User</dc:creator>
  <cp:lastModifiedBy>Marijke Van Maren</cp:lastModifiedBy>
  <cp:lastPrinted>2018-09-21T02:06:48Z</cp:lastPrinted>
  <dcterms:created xsi:type="dcterms:W3CDTF">2007-04-10T02:34:11Z</dcterms:created>
  <dcterms:modified xsi:type="dcterms:W3CDTF">2021-04-18T23:20:18Z</dcterms:modified>
</cp:coreProperties>
</file>